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51\shared folder\030200 財政課\01共有フォルダ（令和3年度）\06財政係全般\07財政状況\2_財政状況資料集\R1_第2回\県回答\"/>
    </mc:Choice>
  </mc:AlternateContent>
  <bookViews>
    <workbookView xWindow="0" yWindow="0" windowWidth="15360" windowHeight="7635" tabRatio="856"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<sst xmlns="http://schemas.openxmlformats.org/spreadsheetml/2006/main" count="1174" uniqueCount="637">
  <si>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</si>
  <si>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</si>
  <si>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</si>
  <si>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</si>
  <si>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</si>
  <si>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</si>
  <si>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</si>
  <si>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</si>
  <si>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</si>
  <si>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</si>
  <si>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</si>
  <si>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</si>
  <si>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</si>
  <si>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</si>
  <si>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</si>
  <si>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</si>
  <si>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</si>
  <si>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</si>
  <si>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</si>
  <si>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</si>
  <si>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</si>
  <si>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</si>
  <si>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</si>
  <si>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</si>
  <si>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</si>
  <si>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</si>
  <si>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</si>
  <si>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</si>
  <si>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</si>
  <si>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</si>
  <si>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</si>
  <si>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</si>
  <si>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</si>
  <si>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</si>
  <si>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</si>
  <si>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</si>
  <si>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</si>
  <si>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</si>
  <si>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</si>
  <si>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</si>
  <si>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</si>
  <si>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</si>
  <si>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</si>
  <si>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</si>
  <si>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</si>
  <si>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</si>
  <si>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</si>
  <si>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</si>
  <si>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</si>
  <si>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</si>
  <si>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</si>
  <si>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</si>
  <si>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</si>
  <si>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</si>
  <si>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</si>
  <si>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</si>
  <si>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</si>
  <si>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</si>
  <si>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</si>
  <si>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</si>
  <si>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</si>
  <si>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</si>
  <si>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</si>
  <si>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</si>
  <si>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</si>
  <si>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</si>
  <si>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</si>
  <si>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</si>
  <si>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</si>
  <si>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</si>
  <si>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</si>
  <si>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</si>
  <si>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</si>
  <si>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</si>
  <si>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</si>
  <si>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</si>
  <si>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</si>
  <si>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</si>
  <si>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</si>
  <si>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</si>
  <si>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</si>
  <si>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</si>
  <si>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</si>
  <si>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</si>
  <si>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</si>
  <si>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</si>
  <si>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</si>
  <si>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</si>
  <si>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</si>
  <si>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</si>
  <si>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</si>
  <si>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</si>
  <si>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</si>
  <si>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</si>
  <si>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</si>
  <si>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</si>
  <si>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</si>
  <si>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</si>
  <si>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田村市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</si>
  <si>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</si>
  <si>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</si>
  <si>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</si>
  <si>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</si>
  <si>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</si>
  <si>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</si>
  <si>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</si>
  <si>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</si>
  <si>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</si>
  <si>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</si>
  <si>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</si>
  <si>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</si>
  <si>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</si>
  <si>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</si>
  <si>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</si>
  <si>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</si>
  <si>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</si>
  <si>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</si>
  <si>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</si>
  <si>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</si>
  <si>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</si>
  <si>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</si>
  <si>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</si>
  <si>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</si>
  <si>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</si>
  <si>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</si>
  <si>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</si>
  <si>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</si>
  <si>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</si>
  <si>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</si>
  <si>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</si>
  <si>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</si>
  <si>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</si>
  <si>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</si>
  <si>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</si>
  <si>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</si>
  <si>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</si>
  <si>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</si>
  <si>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</si>
  <si>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</si>
  <si>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</si>
  <si>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</si>
  <si>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</si>
  <si>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</si>
  <si>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</si>
  <si>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</si>
  <si>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</si>
  <si>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</si>
  <si>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</si>
  <si>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</si>
  <si>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</si>
  <si>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</si>
  <si>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</si>
  <si>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</si>
  <si>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</si>
  <si>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</si>
  <si>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</si>
  <si>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</si>
  <si>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</si>
  <si>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</si>
  <si>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</si>
  <si>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</si>
  <si>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</si>
  <si>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</si>
  <si>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</si>
  <si>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</si>
  <si>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</si>
  <si>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</si>
  <si>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</si>
  <si>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</si>
  <si>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</si>
  <si>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</si>
  <si>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</si>
  <si>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</si>
  <si>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</si>
  <si>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</si>
  <si>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</si>
  <si>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</si>
  <si>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</si>
  <si>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</si>
  <si>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</si>
  <si>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</si>
  <si>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</si>
  <si>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</si>
  <si>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</si>
  <si>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</si>
  <si>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</si>
  <si>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</si>
  <si>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</si>
  <si>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</si>
  <si>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</si>
  <si>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</si>
  <si>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</si>
  <si>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</si>
  <si>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</si>
  <si>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</si>
  <si>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</si>
  <si>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</si>
  <si>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</si>
  <si>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</si>
  <si>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</si>
  <si>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</si>
  <si>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</si>
  <si>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</si>
  <si>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</si>
  <si>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</si>
  <si>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</si>
  <si>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</si>
  <si>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</si>
  <si>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</si>
  <si>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</si>
  <si>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</si>
  <si>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福島県田村市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</si>
  <si>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</si>
  <si>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</si>
  <si>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</si>
  <si>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</si>
  <si>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</si>
  <si>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</si>
  <si>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</si>
  <si>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</si>
  <si>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</si>
  <si>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</si>
  <si>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</si>
  <si>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</si>
  <si>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</si>
  <si>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</si>
  <si>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</si>
  <si>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</si>
  <si>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</si>
  <si>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</si>
  <si>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</si>
  <si>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</si>
  <si>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</si>
  <si>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</si>
  <si>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</si>
  <si>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</si>
  <si>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</si>
  <si>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</si>
  <si>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</si>
  <si>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</si>
  <si>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</si>
  <si>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</si>
  <si>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</si>
  <si>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</si>
  <si>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</si>
  <si>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</si>
  <si>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</si>
  <si>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</si>
  <si>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</si>
  <si>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</si>
  <si>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</si>
  <si>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</si>
  <si>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</si>
  <si>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</si>
  <si>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</si>
  <si>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</si>
  <si>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</si>
  <si>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</si>
  <si>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</si>
  <si>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</si>
  <si>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</si>
  <si>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</si>
  <si>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</si>
  <si>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</si>
  <si>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</si>
  <si>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</si>
  <si>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</si>
  <si>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</si>
  <si>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</si>
  <si>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</si>
  <si>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</si>
  <si>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</si>
  <si>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</si>
  <si>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</si>
  <si>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</si>
  <si>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</si>
  <si>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</si>
  <si>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</si>
  <si>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</si>
  <si>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</si>
  <si>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</si>
  <si>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</si>
  <si>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</si>
  <si>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</si>
  <si>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</si>
  <si>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</si>
  <si>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</si>
  <si>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</si>
  <si>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</si>
  <si>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</si>
  <si>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</si>
  <si>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</si>
  <si>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</si>
  <si>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</si>
  <si>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</si>
  <si>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</si>
  <si>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</si>
  <si>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</si>
  <si>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</si>
  <si>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</si>
  <si>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</si>
  <si>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</si>
  <si>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</si>
  <si>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</si>
  <si>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</si>
  <si>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</si>
  <si>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</si>
  <si>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</si>
  <si>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</si>
  <si>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</si>
  <si>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</si>
  <si>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</si>
  <si>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</si>
  <si>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</si>
  <si>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</si>
  <si>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</si>
  <si>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</si>
  <si>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</si>
  <si>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</si>
  <si>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</si>
  <si>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</si>
  <si>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</si>
  <si>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</si>
  <si>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</si>
  <si>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</si>
  <si>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</si>
  <si>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</si>
  <si>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</si>
  <si>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</si>
  <si>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</si>
  <si>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</si>
  <si>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</si>
  <si>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</si>
  <si>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</si>
  <si>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</si>
  <si>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</si>
  <si>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</si>
  <si>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</si>
  <si>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</si>
  <si>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</si>
  <si>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</si>
  <si>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</si>
  <si>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</si>
  <si>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</si>
  <si>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</si>
  <si>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</si>
  <si>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</si>
  <si>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</si>
  <si>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</si>
  <si>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</si>
  <si>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</si>
  <si>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</si>
  <si>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</si>
  <si>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</si>
  <si>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</si>
  <si>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</si>
  <si>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</si>
  <si>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</si>
  <si>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</si>
  <si>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</si>
  <si>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</si>
  <si>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</si>
  <si>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</si>
  <si>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</si>
  <si>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</si>
  <si>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福島県田村市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</si>
  <si>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</si>
  <si>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</si>
  <si>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</si>
  <si>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</si>
  <si>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</si>
  <si>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</si>
  <si>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</si>
  <si>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</si>
  <si>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</si>
  <si>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</si>
  <si>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</si>
  <si>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</si>
  <si>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</si>
  <si>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</si>
  <si>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</si>
  <si>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</si>
  <si>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</si>
  <si>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</si>
  <si>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</si>
  <si>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</si>
  <si>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授産場事業特別会計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</si>
  <si>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</si>
  <si>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</si>
  <si>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</si>
  <si>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</si>
  <si>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</si>
  <si>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</si>
  <si>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</si>
  <si>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</si>
  <si>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</si>
  <si>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</si>
  <si>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</si>
  <si>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</si>
  <si>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</si>
  <si>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</si>
  <si>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</si>
  <si>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</si>
  <si>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</si>
  <si>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</si>
  <si>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</si>
  <si>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</si>
  <si>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</si>
  <si>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病院事業会計</t>
    <phoneticPr fontId="5"/>
  </si>
  <si>
    <t>滝根町観光事業特別会計</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</si>
  <si>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</si>
  <si>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</si>
  <si>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</si>
  <si>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</si>
  <si>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</si>
  <si>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</si>
  <si>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</si>
  <si>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</si>
  <si>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</si>
  <si>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</si>
  <si>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</si>
  <si>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</si>
  <si>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</si>
  <si>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</si>
  <si>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</si>
  <si>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</si>
  <si>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</si>
  <si>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</si>
  <si>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</si>
  <si>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</si>
  <si>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</si>
  <si>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</si>
  <si>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</si>
  <si>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</si>
  <si>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</si>
  <si>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</si>
  <si>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</si>
  <si>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</si>
  <si>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</si>
  <si>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</si>
  <si>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</si>
  <si>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</si>
  <si>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</si>
  <si>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</si>
  <si>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</si>
  <si>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</si>
  <si>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</si>
  <si>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</si>
  <si>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</si>
  <si>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</si>
  <si>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</si>
  <si>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</si>
  <si>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</si>
  <si>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</si>
  <si>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</si>
  <si>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</si>
  <si>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</si>
  <si>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</si>
  <si>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</si>
  <si>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</si>
  <si>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</si>
  <si>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</si>
  <si>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</si>
  <si>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</si>
  <si>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</si>
  <si>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</si>
  <si>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</si>
  <si>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</si>
  <si>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</si>
  <si>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</si>
  <si>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</si>
  <si>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</si>
  <si>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</si>
  <si>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</si>
  <si>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</si>
  <si>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</si>
  <si>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</si>
  <si>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</si>
  <si>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</si>
  <si>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</si>
  <si>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</si>
  <si>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</si>
  <si>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</si>
  <si>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</si>
  <si>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</si>
  <si>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</si>
  <si>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</si>
  <si>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</si>
  <si>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</si>
  <si>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</si>
  <si>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</si>
  <si>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</si>
  <si>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</si>
  <si>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</si>
  <si>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</si>
  <si>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</si>
  <si>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</si>
  <si>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</si>
  <si>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</si>
  <si>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</si>
  <si>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</si>
  <si>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</si>
  <si>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</si>
  <si>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</si>
  <si>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</si>
  <si>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</si>
  <si>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</si>
  <si>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</si>
  <si>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</si>
  <si>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</si>
  <si>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</si>
  <si>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</si>
  <si>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</si>
  <si>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</si>
  <si>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</si>
  <si>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</si>
  <si>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</si>
  <si>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</si>
  <si>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</si>
  <si>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</si>
  <si>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</si>
  <si>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</si>
  <si>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</si>
  <si>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</si>
  <si>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</si>
  <si>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</si>
  <si>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</si>
  <si>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</si>
  <si>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</si>
  <si>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</si>
  <si>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</si>
  <si>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</si>
  <si>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</si>
  <si>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</si>
  <si>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</si>
  <si>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</si>
  <si>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</si>
  <si>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</si>
  <si>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</si>
  <si>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</si>
  <si>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</si>
  <si>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</si>
  <si>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</si>
  <si>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</si>
  <si>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</si>
  <si>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</si>
  <si>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</si>
  <si>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</si>
  <si>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</si>
  <si>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</si>
  <si>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</si>
  <si>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</si>
  <si>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</si>
  <si>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</si>
  <si>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</si>
  <si>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</si>
  <si>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</si>
  <si>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2.11</t>
  </si>
  <si>
    <t>▲ 1.52</t>
  </si>
  <si>
    <t>▲ 7.56</t>
  </si>
  <si>
    <t>▲ 1.87</t>
  </si>
  <si>
    <t>一般会計</t>
  </si>
  <si>
    <t>水道事業会計</t>
  </si>
  <si>
    <t>介護保険特別会計</t>
  </si>
  <si>
    <t>国民健康保険特別会計</t>
  </si>
  <si>
    <t>公共下水道事業会計</t>
  </si>
  <si>
    <t>滝根町観光事業特別会計</t>
  </si>
  <si>
    <t>授産場事業特別会計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</si>
  <si>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</si>
  <si>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</si>
  <si>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</si>
  <si>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</si>
  <si>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</si>
  <si>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</si>
  <si>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</si>
  <si>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</si>
  <si>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</si>
  <si>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帰還環境整備交付金基金</t>
    <rPh sb="0" eb="2">
      <t>キカン</t>
    </rPh>
    <rPh sb="2" eb="4">
      <t>カンキョウ</t>
    </rPh>
    <rPh sb="4" eb="6">
      <t>セイビ</t>
    </rPh>
    <rPh sb="6" eb="9">
      <t>コウフキン</t>
    </rPh>
    <rPh sb="9" eb="11">
      <t>キキン</t>
    </rPh>
    <phoneticPr fontId="2"/>
  </si>
  <si>
    <t>田村市公共施設等整備基金</t>
    <rPh sb="0" eb="2">
      <t>タムラ</t>
    </rPh>
    <rPh sb="2" eb="3">
      <t>シ</t>
    </rPh>
    <rPh sb="3" eb="5">
      <t>コウキョウ</t>
    </rPh>
    <rPh sb="5" eb="7">
      <t>シセツ</t>
    </rPh>
    <rPh sb="7" eb="8">
      <t>トウ</t>
    </rPh>
    <rPh sb="8" eb="10">
      <t>セイビ</t>
    </rPh>
    <rPh sb="10" eb="12">
      <t>キキン</t>
    </rPh>
    <phoneticPr fontId="19"/>
  </si>
  <si>
    <t>子育て応援基金</t>
    <rPh sb="0" eb="2">
      <t>コソダ</t>
    </rPh>
    <rPh sb="3" eb="5">
      <t>オウエン</t>
    </rPh>
    <rPh sb="5" eb="7">
      <t>キキン</t>
    </rPh>
    <phoneticPr fontId="2"/>
  </si>
  <si>
    <t>地域福祉基金</t>
    <rPh sb="0" eb="2">
      <t>チイキ</t>
    </rPh>
    <rPh sb="2" eb="4">
      <t>フクシ</t>
    </rPh>
    <rPh sb="4" eb="6">
      <t>キキン</t>
    </rPh>
    <phoneticPr fontId="19"/>
  </si>
  <si>
    <t>田村市民病院建設基金</t>
    <rPh sb="0" eb="2">
      <t>タムラ</t>
    </rPh>
    <rPh sb="2" eb="4">
      <t>シミン</t>
    </rPh>
    <rPh sb="4" eb="6">
      <t>ビョウイン</t>
    </rPh>
    <rPh sb="6" eb="8">
      <t>ケンセツ</t>
    </rPh>
    <rPh sb="8" eb="10">
      <t>キキン</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</si>
  <si>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5"/>
  </si>
  <si>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7">
      <t>ホショウトウ</t>
    </rPh>
    <rPh sb="17" eb="19">
      <t>トクベツ</t>
    </rPh>
    <rPh sb="19" eb="21">
      <t>カイケイ</t>
    </rPh>
    <phoneticPr fontId="5"/>
  </si>
  <si>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5"/>
  </si>
  <si>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</si>
  <si>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5"/>
  </si>
  <si>
    <t>福島県後期高齢者医療広域連合一般会計</t>
  </si>
  <si>
    <t>福島県後期高齢者医療広域連合後期高齢者医療特別会計</t>
  </si>
  <si>
    <t>田村広域行政組合　一般会計</t>
  </si>
  <si>
    <t>公立小野町地方綜合病院企業団</t>
    <rPh sb="0" eb="2">
      <t>コウリツ</t>
    </rPh>
    <rPh sb="2" eb="4">
      <t>オノ</t>
    </rPh>
    <rPh sb="4" eb="5">
      <t>マチ</t>
    </rPh>
    <rPh sb="5" eb="7">
      <t>チホウ</t>
    </rPh>
    <rPh sb="7" eb="9">
      <t>ソウゴウ</t>
    </rPh>
    <rPh sb="9" eb="11">
      <t>ビョウイン</t>
    </rPh>
    <rPh sb="11" eb="13">
      <t>キギョウ</t>
    </rPh>
    <rPh sb="13" eb="14">
      <t>ダン</t>
    </rPh>
    <phoneticPr fontId="5"/>
  </si>
  <si>
    <t>郡山地方広域消防組合一般会計</t>
    <rPh sb="0" eb="2">
      <t>コオリヤマ</t>
    </rPh>
    <rPh sb="2" eb="4">
      <t>チホウ</t>
    </rPh>
    <rPh sb="4" eb="6">
      <t>コウイキ</t>
    </rPh>
    <rPh sb="6" eb="8">
      <t>ショウボウ</t>
    </rPh>
    <rPh sb="8" eb="10">
      <t>クミアイ</t>
    </rPh>
    <rPh sb="10" eb="12">
      <t>イッパン</t>
    </rPh>
    <rPh sb="12" eb="14">
      <t>カイケイ</t>
    </rPh>
    <phoneticPr fontId="5"/>
  </si>
  <si>
    <t>福島県市民交通災害共済組合</t>
    <rPh sb="0" eb="3">
      <t>フクシマケン</t>
    </rPh>
    <rPh sb="3" eb="5">
      <t>シミン</t>
    </rPh>
    <rPh sb="5" eb="7">
      <t>コウツウ</t>
    </rPh>
    <rPh sb="7" eb="9">
      <t>サイガイ</t>
    </rPh>
    <rPh sb="9" eb="11">
      <t>キョウサイ</t>
    </rPh>
    <rPh sb="11" eb="13">
      <t>クミアイ</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</si>
  <si>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</si>
  <si>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</si>
  <si>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</si>
  <si>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</si>
  <si>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</si>
  <si>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</si>
  <si>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</si>
  <si>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</si>
  <si>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</si>
  <si>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</si>
  <si>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</si>
  <si>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</si>
  <si>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滝根観光振興公社</t>
    <rPh sb="0" eb="2">
      <t>タキネ</t>
    </rPh>
    <rPh sb="2" eb="4">
      <t>カンコウ</t>
    </rPh>
    <rPh sb="4" eb="6">
      <t>シンコウ</t>
    </rPh>
    <rPh sb="6" eb="8">
      <t>コウシャ</t>
    </rPh>
    <phoneticPr fontId="2"/>
  </si>
  <si>
    <t>常葉振興公社</t>
    <rPh sb="0" eb="2">
      <t>トキワ</t>
    </rPh>
    <rPh sb="2" eb="4">
      <t>シンコウ</t>
    </rPh>
    <rPh sb="4" eb="6">
      <t>コウシャ</t>
    </rPh>
    <phoneticPr fontId="2"/>
  </si>
  <si>
    <t>ハム工房都路</t>
    <rPh sb="2" eb="4">
      <t>コウボウ</t>
    </rPh>
    <rPh sb="4" eb="6">
      <t>ミヤコジ</t>
    </rPh>
    <phoneticPr fontId="2"/>
  </si>
  <si>
    <t>まちづくりふねひき</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</si>
  <si>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</si>
  <si>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</si>
  <si>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</si>
  <si>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</si>
  <si>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</si>
  <si>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</si>
  <si>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</si>
  <si>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</si>
  <si>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</si>
  <si>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</si>
  <si>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</si>
  <si>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</si>
  <si>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</si>
  <si>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</si>
  <si>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</si>
  <si>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</si>
  <si>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</si>
  <si>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</si>
  <si>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</si>
  <si>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</si>
  <si>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</si>
  <si>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</si>
  <si>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</si>
  <si>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</si>
  <si>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</si>
  <si>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</si>
  <si>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有形固定資産減価償却率については、類似団体平均を上回っているが、将来負担比率では、類似団体平均を下回っている。
公共施設、インフラ施設は老朽化による更新が見込まれるため、将来負担比率は今後増加することが想定されるため、公共施設等総合管理計画に基づき、計画性を持った施設の修繕、改修等を行っていく。</t>
    <rPh sb="1" eb="3">
      <t>ユウケイ</t>
    </rPh>
    <rPh sb="3" eb="5">
      <t>コテイ</t>
    </rPh>
    <rPh sb="5" eb="7">
      <t>シサン</t>
    </rPh>
    <rPh sb="7" eb="9">
      <t>ゲンカ</t>
    </rPh>
    <rPh sb="9" eb="11">
      <t>ショウキャク</t>
    </rPh>
    <rPh sb="11" eb="12">
      <t>リツ</t>
    </rPh>
    <rPh sb="18" eb="20">
      <t>ルイジ</t>
    </rPh>
    <rPh sb="20" eb="22">
      <t>ダンタイ</t>
    </rPh>
    <rPh sb="22" eb="24">
      <t>ヘイキン</t>
    </rPh>
    <rPh sb="25" eb="27">
      <t>ウワマワ</t>
    </rPh>
    <rPh sb="33" eb="35">
      <t>ショウライ</t>
    </rPh>
    <rPh sb="35" eb="37">
      <t>フタン</t>
    </rPh>
    <rPh sb="37" eb="39">
      <t>ヒリツ</t>
    </rPh>
    <rPh sb="42" eb="44">
      <t>ルイジ</t>
    </rPh>
    <rPh sb="44" eb="46">
      <t>ダンタイ</t>
    </rPh>
    <rPh sb="46" eb="48">
      <t>ヘイキン</t>
    </rPh>
    <rPh sb="49" eb="51">
      <t>シタマワ</t>
    </rPh>
    <rPh sb="57" eb="59">
      <t>コウキョウ</t>
    </rPh>
    <rPh sb="59" eb="61">
      <t>シセツ</t>
    </rPh>
    <rPh sb="66" eb="68">
      <t>シセツ</t>
    </rPh>
    <rPh sb="69" eb="72">
      <t>ロウキュウカ</t>
    </rPh>
    <rPh sb="75" eb="77">
      <t>コウシン</t>
    </rPh>
    <rPh sb="78" eb="80">
      <t>ミコ</t>
    </rPh>
    <rPh sb="86" eb="88">
      <t>ショウライ</t>
    </rPh>
    <rPh sb="88" eb="90">
      <t>フタン</t>
    </rPh>
    <rPh sb="90" eb="92">
      <t>ヒリツ</t>
    </rPh>
    <rPh sb="93" eb="95">
      <t>コンゴ</t>
    </rPh>
    <rPh sb="95" eb="97">
      <t>ゾウカ</t>
    </rPh>
    <rPh sb="102" eb="104">
      <t>ソウテイ</t>
    </rPh>
    <rPh sb="110" eb="112">
      <t>コウキョウ</t>
    </rPh>
    <rPh sb="112" eb="114">
      <t>シセツ</t>
    </rPh>
    <rPh sb="114" eb="115">
      <t>トウ</t>
    </rPh>
    <rPh sb="115" eb="117">
      <t>ソウゴウ</t>
    </rPh>
    <rPh sb="117" eb="119">
      <t>カンリ</t>
    </rPh>
    <rPh sb="119" eb="121">
      <t>ケイカク</t>
    </rPh>
    <rPh sb="122" eb="123">
      <t>モト</t>
    </rPh>
    <rPh sb="126" eb="128">
      <t>ケイカク</t>
    </rPh>
    <rPh sb="128" eb="129">
      <t>セイ</t>
    </rPh>
    <rPh sb="130" eb="131">
      <t>モ</t>
    </rPh>
    <rPh sb="133" eb="135">
      <t>シセツ</t>
    </rPh>
    <rPh sb="136" eb="138">
      <t>シュウゼン</t>
    </rPh>
    <rPh sb="139" eb="141">
      <t>カイシュウ</t>
    </rPh>
    <rPh sb="141" eb="142">
      <t>トウ</t>
    </rPh>
    <rPh sb="143" eb="144">
      <t>オコナ</t>
    </rPh>
    <phoneticPr fontId="5"/>
  </si>
  <si>
    <t>将来負担比率については、9.6％と良好な結果を示している。実質公債比率は、類似団体とほぼ同水準となっている。
引き続き財政を圧迫することがないよう計画的な公債費管理に努めていく。</t>
    <rPh sb="0" eb="2">
      <t>ショウライ</t>
    </rPh>
    <rPh sb="2" eb="4">
      <t>フタン</t>
    </rPh>
    <rPh sb="4" eb="6">
      <t>ヒリツ</t>
    </rPh>
    <rPh sb="17" eb="19">
      <t>リョウコウ</t>
    </rPh>
    <rPh sb="20" eb="22">
      <t>ケッカ</t>
    </rPh>
    <rPh sb="23" eb="24">
      <t>シメ</t>
    </rPh>
    <rPh sb="29" eb="31">
      <t>ジッシツ</t>
    </rPh>
    <rPh sb="31" eb="33">
      <t>コウサイ</t>
    </rPh>
    <rPh sb="33" eb="35">
      <t>ヒリツ</t>
    </rPh>
    <rPh sb="37" eb="39">
      <t>ルイジ</t>
    </rPh>
    <rPh sb="39" eb="41">
      <t>ダンタイ</t>
    </rPh>
    <rPh sb="44" eb="47">
      <t>ドウスイジュン</t>
    </rPh>
    <rPh sb="55" eb="56">
      <t>ヒ</t>
    </rPh>
    <rPh sb="57" eb="58">
      <t>ツヅ</t>
    </rPh>
    <rPh sb="59" eb="61">
      <t>ザイセイ</t>
    </rPh>
    <rPh sb="62" eb="64">
      <t>アッパク</t>
    </rPh>
    <rPh sb="73" eb="76">
      <t>ケイカクテキ</t>
    </rPh>
    <rPh sb="77" eb="79">
      <t>コウサイ</t>
    </rPh>
    <rPh sb="79" eb="80">
      <t>ヒ</t>
    </rPh>
    <rPh sb="80" eb="82">
      <t>カンリ</t>
    </rPh>
    <rPh sb="83" eb="8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</si>
</sst>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xmlns:c16r2="http://schemas.microsoft.com/office/drawing/2015/06/chart">
            <c:ext xmlns:c16="http://schemas.microsoft.com/office/drawing/2014/chart" uri="{C3380CC4-5D6E-409C-BE32-E72D297353CC}">
              <c16:uniqueId val="{00000000-A7E7-4AA1-A397-89D43C827D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170089</c:v>
                </c:pt>
                <c:pt idx="1">
                  <c:v>134762</c:v>
                </c:pt>
                <c:pt idx="2">
                  <c:v>132185</c:v>
                </c:pt>
                <c:pt idx="3">
                  <c:v>205111</c:v>
                </c:pt>
                <c:pt idx="4">
                  <c:v>237117</c:v>
                </c:pt>
              </c:numCache>
            </c:numRef>
          </c:val>
          <c:smooth val="0"/>
          <c:extLst xmlns:c16r2="http://schemas.microsoft.com/office/drawing/2015/06/chart">
            <c:ext xmlns:c16="http://schemas.microsoft.com/office/drawing/2014/chart" uri="{C3380CC4-5D6E-409C-BE32-E72D297353CC}">
              <c16:uniqueId val="{00000001-A7E7-4AA1-A397-89D43C827D3B}"/>
            </c:ext>
          </c:extLst>
        </c:ser>
        <c:dLbls>
          <c:showLegendKey val="0"/>
          <c:showVal val="0"/>
          <c:showCatName val="0"/>
          <c:showSerName val="0"/>
          <c:showPercent val="0"/>
          <c:showBubbleSize val="0"/>
        </c:dLbls>
        <c:marker val="1"/>
        <c:smooth val="0"/>
        <c:axId val="698214928"/>
        <c:axId val="698227984"/>
      </c:lineChart>
      <c:catAx>
        <c:axId val="698214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8227984"/>
        <c:crosses val="autoZero"/>
        <c:auto val="1"/>
        <c:lblAlgn val="ctr"/>
        <c:lblOffset val="100"/>
        <c:tickLblSkip val="1"/>
        <c:tickMarkSkip val="1"/>
        <c:noMultiLvlLbl val="0"/>
      </c:catAx>
      <c:valAx>
        <c:axId val="69822798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8214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7.91</c:v>
                </c:pt>
                <c:pt idx="1">
                  <c:v>6.53</c:v>
                </c:pt>
                <c:pt idx="2">
                  <c:v>12.23</c:v>
                </c:pt>
                <c:pt idx="3">
                  <c:v>5.0999999999999996</c:v>
                </c:pt>
                <c:pt idx="4">
                  <c:v>6.33</c:v>
                </c:pt>
              </c:numCache>
            </c:numRef>
          </c:val>
          <c:extLst xmlns:c16r2="http://schemas.microsoft.com/office/drawing/2015/06/chart">
            <c:ext xmlns:c16="http://schemas.microsoft.com/office/drawing/2014/chart" uri="{C3380CC4-5D6E-409C-BE32-E72D297353CC}">
              <c16:uniqueId val="{00000000-93F2-4A0F-90E7-672A7C7DEC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30.43</c:v>
                </c:pt>
                <c:pt idx="1">
                  <c:v>35.74</c:v>
                </c:pt>
                <c:pt idx="2">
                  <c:v>35.090000000000003</c:v>
                </c:pt>
                <c:pt idx="3">
                  <c:v>35.76</c:v>
                </c:pt>
                <c:pt idx="4">
                  <c:v>33.36</c:v>
                </c:pt>
              </c:numCache>
            </c:numRef>
          </c:val>
          <c:extLst xmlns:c16r2="http://schemas.microsoft.com/office/drawing/2015/06/chart">
            <c:ext xmlns:c16="http://schemas.microsoft.com/office/drawing/2014/chart" uri="{C3380CC4-5D6E-409C-BE32-E72D297353CC}">
              <c16:uniqueId val="{00000001-93F2-4A0F-90E7-672A7C7DEC39}"/>
            </c:ext>
          </c:extLst>
        </c:ser>
        <c:dLbls>
          <c:showLegendKey val="0"/>
          <c:showVal val="0"/>
          <c:showCatName val="0"/>
          <c:showSerName val="0"/>
          <c:showPercent val="0"/>
          <c:showBubbleSize val="0"/>
        </c:dLbls>
        <c:gapWidth val="250"/>
        <c:overlap val="100"/>
        <c:axId val="698223088"/>
        <c:axId val="698215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-2.11</c:v>
                </c:pt>
                <c:pt idx="1">
                  <c:v>-1.52</c:v>
                </c:pt>
                <c:pt idx="2">
                  <c:v>0.7</c:v>
                </c:pt>
                <c:pt idx="3">
                  <c:v>-7.56</c:v>
                </c:pt>
                <c:pt idx="4">
                  <c:v>-1.87</c:v>
                </c:pt>
              </c:numCache>
            </c:numRef>
          </c:val>
          <c:smooth val="0"/>
          <c:extLst xmlns:c16r2="http://schemas.microsoft.com/office/drawing/2015/06/chart">
            <c:ext xmlns:c16="http://schemas.microsoft.com/office/drawing/2014/chart" uri="{C3380CC4-5D6E-409C-BE32-E72D297353CC}">
              <c16:uniqueId val="{00000002-93F2-4A0F-90E7-672A7C7DEC39}"/>
            </c:ext>
          </c:extLst>
        </c:ser>
        <c:dLbls>
          <c:showLegendKey val="0"/>
          <c:showVal val="0"/>
          <c:showCatName val="0"/>
          <c:showSerName val="0"/>
          <c:showPercent val="0"/>
          <c:showBubbleSize val="0"/>
        </c:dLbls>
        <c:marker val="1"/>
        <c:smooth val="0"/>
        <c:axId val="698223088"/>
        <c:axId val="698215472"/>
      </c:lineChart>
      <c:catAx>
        <c:axId val="69822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8215472"/>
        <c:crosses val="autoZero"/>
        <c:auto val="1"/>
        <c:lblAlgn val="ctr"/>
        <c:lblOffset val="100"/>
        <c:tickLblSkip val="1"/>
        <c:tickMarkSkip val="1"/>
        <c:noMultiLvlLbl val="0"/>
      </c:catAx>
      <c:valAx>
        <c:axId val="69821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822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0.4</c:v>
                </c:pt>
                <c:pt idx="8">
                  <c:v>#N/A</c:v>
                </c:pt>
                <c:pt idx="9">
                  <c:v>0</c:v>
                </c:pt>
              </c:numCache>
            </c:numRef>
          </c:val>
          <c:extLst xmlns:c16r2="http://schemas.microsoft.com/office/drawing/2015/06/chart">
            <c:ext xmlns:c16="http://schemas.microsoft.com/office/drawing/2014/chart" uri="{C3380CC4-5D6E-409C-BE32-E72D297353CC}">
              <c16:uniqueId val="{00000000-0D35-4F10-B04C-E349684843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D35-4F10-B04C-E349684843A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D35-4F10-B04C-E349684843AA}"/>
            </c:ext>
          </c:extLst>
        </c:ser>
        <c:ser>
          <c:idx val="3"/>
          <c:order val="3"/>
          <c:tx>
            <c:strRef>
              <c:f>データシート!$A$30</c:f>
              <c:strCache>
                <c:ptCount val="1"/>
                <c:pt idx="0">
                  <c:v>授産場事業特別会計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0D35-4F10-B04C-E349684843AA}"/>
            </c:ext>
          </c:extLst>
        </c:ser>
        <c:ser>
          <c:idx val="4"/>
          <c:order val="4"/>
          <c:tx>
            <c:strRef>
              <c:f>データシート!$A$31</c:f>
              <c:strCache>
                <c:ptCount val="1"/>
                <c:pt idx="0">
                  <c:v>滝根町観光事業特別会計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0.33</c:v>
                </c:pt>
                <c:pt idx="4">
                  <c:v>#N/A</c:v>
                </c:pt>
                <c:pt idx="5">
                  <c:v>0.57999999999999996</c:v>
                </c:pt>
                <c:pt idx="6">
                  <c:v>#N/A</c:v>
                </c:pt>
                <c:pt idx="7">
                  <c:v>0.18</c:v>
                </c:pt>
                <c:pt idx="8">
                  <c:v>#N/A</c:v>
                </c:pt>
                <c:pt idx="9">
                  <c:v>0.16</c:v>
                </c:pt>
              </c:numCache>
            </c:numRef>
          </c:val>
          <c:extLst xmlns:c16r2="http://schemas.microsoft.com/office/drawing/2015/06/chart">
            <c:ext xmlns:c16="http://schemas.microsoft.com/office/drawing/2014/chart" uri="{C3380CC4-5D6E-409C-BE32-E72D297353CC}">
              <c16:uniqueId val="{00000004-0D35-4F10-B04C-E349684843AA}"/>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0.41</c:v>
                </c:pt>
              </c:numCache>
            </c:numRef>
          </c:val>
          <c:extLst xmlns:c16r2="http://schemas.microsoft.com/office/drawing/2015/06/chart">
            <c:ext xmlns:c16="http://schemas.microsoft.com/office/drawing/2014/chart" uri="{C3380CC4-5D6E-409C-BE32-E72D297353CC}">
              <c16:uniqueId val="{00000005-0D35-4F10-B04C-E349684843A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0.91</c:v>
                </c:pt>
                <c:pt idx="2">
                  <c:v>#N/A</c:v>
                </c:pt>
                <c:pt idx="3">
                  <c:v>0.94</c:v>
                </c:pt>
                <c:pt idx="4">
                  <c:v>#N/A</c:v>
                </c:pt>
                <c:pt idx="5">
                  <c:v>1.42</c:v>
                </c:pt>
                <c:pt idx="6">
                  <c:v>#N/A</c:v>
                </c:pt>
                <c:pt idx="7">
                  <c:v>0.77</c:v>
                </c:pt>
                <c:pt idx="8">
                  <c:v>#N/A</c:v>
                </c:pt>
                <c:pt idx="9">
                  <c:v>0.43</c:v>
                </c:pt>
              </c:numCache>
            </c:numRef>
          </c:val>
          <c:extLst xmlns:c16r2="http://schemas.microsoft.com/office/drawing/2015/06/chart">
            <c:ext xmlns:c16="http://schemas.microsoft.com/office/drawing/2014/chart" uri="{C3380CC4-5D6E-409C-BE32-E72D297353CC}">
              <c16:uniqueId val="{00000006-0D35-4F10-B04C-E349684843A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0.95</c:v>
                </c:pt>
                <c:pt idx="2">
                  <c:v>#N/A</c:v>
                </c:pt>
                <c:pt idx="3">
                  <c:v>1.24</c:v>
                </c:pt>
                <c:pt idx="4">
                  <c:v>#N/A</c:v>
                </c:pt>
                <c:pt idx="5">
                  <c:v>0.91</c:v>
                </c:pt>
                <c:pt idx="6">
                  <c:v>#N/A</c:v>
                </c:pt>
                <c:pt idx="7">
                  <c:v>1.58</c:v>
                </c:pt>
                <c:pt idx="8">
                  <c:v>#N/A</c:v>
                </c:pt>
                <c:pt idx="9">
                  <c:v>1.76</c:v>
                </c:pt>
              </c:numCache>
            </c:numRef>
          </c:val>
          <c:extLst xmlns:c16r2="http://schemas.microsoft.com/office/drawing/2015/06/chart">
            <c:ext xmlns:c16="http://schemas.microsoft.com/office/drawing/2014/chart" uri="{C3380CC4-5D6E-409C-BE32-E72D297353CC}">
              <c16:uniqueId val="{00000007-0D35-4F10-B04C-E349684843A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3.07</c:v>
                </c:pt>
                <c:pt idx="2">
                  <c:v>#N/A</c:v>
                </c:pt>
                <c:pt idx="3">
                  <c:v>3.33</c:v>
                </c:pt>
                <c:pt idx="4">
                  <c:v>#N/A</c:v>
                </c:pt>
                <c:pt idx="5">
                  <c:v>3.4</c:v>
                </c:pt>
                <c:pt idx="6">
                  <c:v>#N/A</c:v>
                </c:pt>
                <c:pt idx="7">
                  <c:v>3.79</c:v>
                </c:pt>
                <c:pt idx="8">
                  <c:v>#N/A</c:v>
                </c:pt>
                <c:pt idx="9">
                  <c:v>3.58</c:v>
                </c:pt>
              </c:numCache>
            </c:numRef>
          </c:val>
          <c:extLst xmlns:c16r2="http://schemas.microsoft.com/office/drawing/2015/06/chart">
            <c:ext xmlns:c16="http://schemas.microsoft.com/office/drawing/2014/chart" uri="{C3380CC4-5D6E-409C-BE32-E72D297353CC}">
              <c16:uniqueId val="{00000008-0D35-4F10-B04C-E349684843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7.91</c:v>
                </c:pt>
                <c:pt idx="2">
                  <c:v>#N/A</c:v>
                </c:pt>
                <c:pt idx="3">
                  <c:v>6.52</c:v>
                </c:pt>
                <c:pt idx="4">
                  <c:v>#N/A</c:v>
                </c:pt>
                <c:pt idx="5">
                  <c:v>12.23</c:v>
                </c:pt>
                <c:pt idx="6">
                  <c:v>#N/A</c:v>
                </c:pt>
                <c:pt idx="7">
                  <c:v>5.09</c:v>
                </c:pt>
                <c:pt idx="8">
                  <c:v>#N/A</c:v>
                </c:pt>
                <c:pt idx="9">
                  <c:v>6.29</c:v>
                </c:pt>
              </c:numCache>
            </c:numRef>
          </c:val>
          <c:extLst xmlns:c16r2="http://schemas.microsoft.com/office/drawing/2015/06/chart">
            <c:ext xmlns:c16="http://schemas.microsoft.com/office/drawing/2014/chart" uri="{C3380CC4-5D6E-409C-BE32-E72D297353CC}">
              <c16:uniqueId val="{00000009-0D35-4F10-B04C-E349684843AA}"/>
            </c:ext>
          </c:extLst>
        </c:ser>
        <c:dLbls>
          <c:showLegendKey val="0"/>
          <c:showVal val="0"/>
          <c:showCatName val="0"/>
          <c:showSerName val="0"/>
          <c:showPercent val="0"/>
          <c:showBubbleSize val="0"/>
        </c:dLbls>
        <c:gapWidth val="150"/>
        <c:overlap val="100"/>
        <c:axId val="698224176"/>
        <c:axId val="698224720"/>
      </c:barChart>
      <c:catAx>
        <c:axId val="69822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8224720"/>
        <c:crosses val="autoZero"/>
        <c:auto val="1"/>
        <c:lblAlgn val="ctr"/>
        <c:lblOffset val="100"/>
        <c:tickLblSkip val="1"/>
        <c:tickMarkSkip val="1"/>
        <c:noMultiLvlLbl val="0"/>
      </c:catAx>
      <c:valAx>
        <c:axId val="69822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8224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2733</c:v>
                </c:pt>
                <c:pt idx="5">
                  <c:v>2758</c:v>
                </c:pt>
                <c:pt idx="8">
                  <c:v>2732</c:v>
                </c:pt>
                <c:pt idx="11">
                  <c:v>2679</c:v>
                </c:pt>
                <c:pt idx="14">
                  <c:v>2607</c:v>
                </c:pt>
              </c:numCache>
            </c:numRef>
          </c:val>
          <c:extLst xmlns:c16r2="http://schemas.microsoft.com/office/drawing/2015/06/chart">
            <c:ext xmlns:c16="http://schemas.microsoft.com/office/drawing/2014/chart" uri="{C3380CC4-5D6E-409C-BE32-E72D297353CC}">
              <c16:uniqueId val="{00000000-656C-4036-BDED-2C4F3032AD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656C-4036-BDED-2C4F3032AD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47</c:v>
                </c:pt>
                <c:pt idx="3">
                  <c:v>17</c:v>
                </c:pt>
                <c:pt idx="6">
                  <c:v>0</c:v>
                </c:pt>
                <c:pt idx="9">
                  <c:v>0</c:v>
                </c:pt>
                <c:pt idx="12">
                  <c:v>0</c:v>
                </c:pt>
              </c:numCache>
            </c:numRef>
          </c:val>
          <c:extLst xmlns:c16r2="http://schemas.microsoft.com/office/drawing/2015/06/chart">
            <c:ext xmlns:c16="http://schemas.microsoft.com/office/drawing/2014/chart" uri="{C3380CC4-5D6E-409C-BE32-E72D297353CC}">
              <c16:uniqueId val="{00000002-656C-4036-BDED-2C4F3032AD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186</c:v>
                </c:pt>
                <c:pt idx="3">
                  <c:v>189</c:v>
                </c:pt>
                <c:pt idx="6">
                  <c:v>192</c:v>
                </c:pt>
                <c:pt idx="9">
                  <c:v>196</c:v>
                </c:pt>
                <c:pt idx="12">
                  <c:v>190</c:v>
                </c:pt>
              </c:numCache>
            </c:numRef>
          </c:val>
          <c:extLst xmlns:c16r2="http://schemas.microsoft.com/office/drawing/2015/06/chart">
            <c:ext xmlns:c16="http://schemas.microsoft.com/office/drawing/2014/chart" uri="{C3380CC4-5D6E-409C-BE32-E72D297353CC}">
              <c16:uniqueId val="{00000003-656C-4036-BDED-2C4F3032AD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387</c:v>
                </c:pt>
                <c:pt idx="3">
                  <c:v>437</c:v>
                </c:pt>
                <c:pt idx="6">
                  <c:v>436</c:v>
                </c:pt>
                <c:pt idx="9">
                  <c:v>430</c:v>
                </c:pt>
                <c:pt idx="12">
                  <c:v>409</c:v>
                </c:pt>
              </c:numCache>
            </c:numRef>
          </c:val>
          <c:extLst xmlns:c16r2="http://schemas.microsoft.com/office/drawing/2015/06/chart">
            <c:ext xmlns:c16="http://schemas.microsoft.com/office/drawing/2014/chart" uri="{C3380CC4-5D6E-409C-BE32-E72D297353CC}">
              <c16:uniqueId val="{00000004-656C-4036-BDED-2C4F3032AD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6C-4036-BDED-2C4F3032AD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56C-4036-BDED-2C4F3032AD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2900</c:v>
                </c:pt>
                <c:pt idx="3">
                  <c:v>3004</c:v>
                </c:pt>
                <c:pt idx="6">
                  <c:v>2988</c:v>
                </c:pt>
                <c:pt idx="9">
                  <c:v>2945</c:v>
                </c:pt>
                <c:pt idx="12">
                  <c:v>2905</c:v>
                </c:pt>
              </c:numCache>
            </c:numRef>
          </c:val>
          <c:extLst xmlns:c16r2="http://schemas.microsoft.com/office/drawing/2015/06/chart">
            <c:ext xmlns:c16="http://schemas.microsoft.com/office/drawing/2014/chart" uri="{C3380CC4-5D6E-409C-BE32-E72D297353CC}">
              <c16:uniqueId val="{00000007-656C-4036-BDED-2C4F3032ADF2}"/>
            </c:ext>
          </c:extLst>
        </c:ser>
        <c:dLbls>
          <c:showLegendKey val="0"/>
          <c:showVal val="0"/>
          <c:showCatName val="0"/>
          <c:showSerName val="0"/>
          <c:showPercent val="0"/>
          <c:showBubbleSize val="0"/>
        </c:dLbls>
        <c:gapWidth val="100"/>
        <c:overlap val="100"/>
        <c:axId val="698221456"/>
        <c:axId val="698219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788</c:v>
                </c:pt>
                <c:pt idx="2">
                  <c:v>#N/A</c:v>
                </c:pt>
                <c:pt idx="3">
                  <c:v>#N/A</c:v>
                </c:pt>
                <c:pt idx="4">
                  <c:v>890</c:v>
                </c:pt>
                <c:pt idx="5">
                  <c:v>#N/A</c:v>
                </c:pt>
                <c:pt idx="6">
                  <c:v>#N/A</c:v>
                </c:pt>
                <c:pt idx="7">
                  <c:v>884</c:v>
                </c:pt>
                <c:pt idx="8">
                  <c:v>#N/A</c:v>
                </c:pt>
                <c:pt idx="9">
                  <c:v>#N/A</c:v>
                </c:pt>
                <c:pt idx="10">
                  <c:v>892</c:v>
                </c:pt>
                <c:pt idx="11">
                  <c:v>#N/A</c:v>
                </c:pt>
                <c:pt idx="12">
                  <c:v>#N/A</c:v>
                </c:pt>
                <c:pt idx="13">
                  <c:v>897</c:v>
                </c:pt>
                <c:pt idx="14">
                  <c:v>#N/A</c:v>
                </c:pt>
              </c:numCache>
            </c:numRef>
          </c:val>
          <c:smooth val="0"/>
          <c:extLst xmlns:c16r2="http://schemas.microsoft.com/office/drawing/2015/06/chart">
            <c:ext xmlns:c16="http://schemas.microsoft.com/office/drawing/2014/chart" uri="{C3380CC4-5D6E-409C-BE32-E72D297353CC}">
              <c16:uniqueId val="{00000008-656C-4036-BDED-2C4F3032ADF2}"/>
            </c:ext>
          </c:extLst>
        </c:ser>
        <c:dLbls>
          <c:showLegendKey val="0"/>
          <c:showVal val="0"/>
          <c:showCatName val="0"/>
          <c:showSerName val="0"/>
          <c:showPercent val="0"/>
          <c:showBubbleSize val="0"/>
        </c:dLbls>
        <c:marker val="1"/>
        <c:smooth val="0"/>
        <c:axId val="698221456"/>
        <c:axId val="698219280"/>
      </c:lineChart>
      <c:catAx>
        <c:axId val="69822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8219280"/>
        <c:crosses val="autoZero"/>
        <c:auto val="1"/>
        <c:lblAlgn val="ctr"/>
        <c:lblOffset val="100"/>
        <c:tickLblSkip val="1"/>
        <c:tickMarkSkip val="1"/>
        <c:noMultiLvlLbl val="0"/>
      </c:catAx>
      <c:valAx>
        <c:axId val="69821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822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25899</c:v>
                </c:pt>
                <c:pt idx="5">
                  <c:v>25195</c:v>
                </c:pt>
                <c:pt idx="8">
                  <c:v>23506</c:v>
                </c:pt>
                <c:pt idx="11">
                  <c:v>22784</c:v>
                </c:pt>
                <c:pt idx="14">
                  <c:v>21656</c:v>
                </c:pt>
              </c:numCache>
            </c:numRef>
          </c:val>
          <c:extLst xmlns:c16r2="http://schemas.microsoft.com/office/drawing/2015/06/chart">
            <c:ext xmlns:c16="http://schemas.microsoft.com/office/drawing/2014/chart" uri="{C3380CC4-5D6E-409C-BE32-E72D297353CC}">
              <c16:uniqueId val="{00000000-AE51-46AB-B921-FE8982C4BE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747</c:v>
                </c:pt>
                <c:pt idx="5">
                  <c:v>662</c:v>
                </c:pt>
                <c:pt idx="8">
                  <c:v>582</c:v>
                </c:pt>
                <c:pt idx="11">
                  <c:v>518</c:v>
                </c:pt>
                <c:pt idx="14">
                  <c:v>457</c:v>
                </c:pt>
              </c:numCache>
            </c:numRef>
          </c:val>
          <c:extLst xmlns:c16r2="http://schemas.microsoft.com/office/drawing/2015/06/chart">
            <c:ext xmlns:c16="http://schemas.microsoft.com/office/drawing/2014/chart" uri="{C3380CC4-5D6E-409C-BE32-E72D297353CC}">
              <c16:uniqueId val="{00000001-AE51-46AB-B921-FE8982C4BE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7964</c:v>
                </c:pt>
                <c:pt idx="5">
                  <c:v>8158</c:v>
                </c:pt>
                <c:pt idx="8">
                  <c:v>7752</c:v>
                </c:pt>
                <c:pt idx="11">
                  <c:v>9127</c:v>
                </c:pt>
                <c:pt idx="14">
                  <c:v>8867</c:v>
                </c:pt>
              </c:numCache>
            </c:numRef>
          </c:val>
          <c:extLst xmlns:c16r2="http://schemas.microsoft.com/office/drawing/2015/06/chart">
            <c:ext xmlns:c16="http://schemas.microsoft.com/office/drawing/2014/chart" uri="{C3380CC4-5D6E-409C-BE32-E72D297353CC}">
              <c16:uniqueId val="{00000002-AE51-46AB-B921-FE8982C4BE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E51-46AB-B921-FE8982C4BE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E51-46AB-B921-FE8982C4BE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E51-46AB-B921-FE8982C4BE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4369</c:v>
                </c:pt>
                <c:pt idx="3">
                  <c:v>4085</c:v>
                </c:pt>
                <c:pt idx="6">
                  <c:v>3805</c:v>
                </c:pt>
                <c:pt idx="9">
                  <c:v>3583</c:v>
                </c:pt>
                <c:pt idx="12">
                  <c:v>3427</c:v>
                </c:pt>
              </c:numCache>
            </c:numRef>
          </c:val>
          <c:extLst xmlns:c16r2="http://schemas.microsoft.com/office/drawing/2015/06/chart">
            <c:ext xmlns:c16="http://schemas.microsoft.com/office/drawing/2014/chart" uri="{C3380CC4-5D6E-409C-BE32-E72D297353CC}">
              <c16:uniqueId val="{00000006-AE51-46AB-B921-FE8982C4BE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936</c:v>
                </c:pt>
                <c:pt idx="3">
                  <c:v>1054</c:v>
                </c:pt>
                <c:pt idx="6">
                  <c:v>1200</c:v>
                </c:pt>
                <c:pt idx="9">
                  <c:v>1032</c:v>
                </c:pt>
                <c:pt idx="12">
                  <c:v>862</c:v>
                </c:pt>
              </c:numCache>
            </c:numRef>
          </c:val>
          <c:extLst xmlns:c16r2="http://schemas.microsoft.com/office/drawing/2015/06/chart">
            <c:ext xmlns:c16="http://schemas.microsoft.com/office/drawing/2014/chart" uri="{C3380CC4-5D6E-409C-BE32-E72D297353CC}">
              <c16:uniqueId val="{00000007-AE51-46AB-B921-FE8982C4BE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6471</c:v>
                </c:pt>
                <c:pt idx="3">
                  <c:v>6680</c:v>
                </c:pt>
                <c:pt idx="6">
                  <c:v>6249</c:v>
                </c:pt>
                <c:pt idx="9">
                  <c:v>6871</c:v>
                </c:pt>
                <c:pt idx="12">
                  <c:v>6458</c:v>
                </c:pt>
              </c:numCache>
            </c:numRef>
          </c:val>
          <c:extLst xmlns:c16r2="http://schemas.microsoft.com/office/drawing/2015/06/chart">
            <c:ext xmlns:c16="http://schemas.microsoft.com/office/drawing/2014/chart" uri="{C3380CC4-5D6E-409C-BE32-E72D297353CC}">
              <c16:uniqueId val="{00000008-AE51-46AB-B921-FE8982C4BE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E51-46AB-B921-FE8982C4BE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26365</c:v>
                </c:pt>
                <c:pt idx="3">
                  <c:v>25504</c:v>
                </c:pt>
                <c:pt idx="6">
                  <c:v>23952</c:v>
                </c:pt>
                <c:pt idx="9">
                  <c:v>22265</c:v>
                </c:pt>
                <c:pt idx="12">
                  <c:v>21257</c:v>
                </c:pt>
              </c:numCache>
            </c:numRef>
          </c:val>
          <c:extLst xmlns:c16r2="http://schemas.microsoft.com/office/drawing/2015/06/chart">
            <c:ext xmlns:c16="http://schemas.microsoft.com/office/drawing/2014/chart" uri="{C3380CC4-5D6E-409C-BE32-E72D297353CC}">
              <c16:uniqueId val="{0000000A-AE51-46AB-B921-FE8982C4BE50}"/>
            </c:ext>
          </c:extLst>
        </c:ser>
        <c:dLbls>
          <c:showLegendKey val="0"/>
          <c:showVal val="0"/>
          <c:showCatName val="0"/>
          <c:showSerName val="0"/>
          <c:showPercent val="0"/>
          <c:showBubbleSize val="0"/>
        </c:dLbls>
        <c:gapWidth val="100"/>
        <c:overlap val="100"/>
        <c:axId val="698218192"/>
        <c:axId val="698228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3549</c:v>
                </c:pt>
                <c:pt idx="2">
                  <c:v>#N/A</c:v>
                </c:pt>
                <c:pt idx="3">
                  <c:v>#N/A</c:v>
                </c:pt>
                <c:pt idx="4">
                  <c:v>3309</c:v>
                </c:pt>
                <c:pt idx="5">
                  <c:v>#N/A</c:v>
                </c:pt>
                <c:pt idx="6">
                  <c:v>#N/A</c:v>
                </c:pt>
                <c:pt idx="7">
                  <c:v>3368</c:v>
                </c:pt>
                <c:pt idx="8">
                  <c:v>#N/A</c:v>
                </c:pt>
                <c:pt idx="9">
                  <c:v>#N/A</c:v>
                </c:pt>
                <c:pt idx="10">
                  <c:v>1321</c:v>
                </c:pt>
                <c:pt idx="11">
                  <c:v>#N/A</c:v>
                </c:pt>
                <c:pt idx="12">
                  <c:v>#N/A</c:v>
                </c:pt>
                <c:pt idx="13">
                  <c:v>1024</c:v>
                </c:pt>
                <c:pt idx="14">
                  <c:v>#N/A</c:v>
                </c:pt>
              </c:numCache>
            </c:numRef>
          </c:val>
          <c:smooth val="0"/>
          <c:extLst xmlns:c16r2="http://schemas.microsoft.com/office/drawing/2015/06/chart">
            <c:ext xmlns:c16="http://schemas.microsoft.com/office/drawing/2014/chart" uri="{C3380CC4-5D6E-409C-BE32-E72D297353CC}">
              <c16:uniqueId val="{0000000B-AE51-46AB-B921-FE8982C4BE50}"/>
            </c:ext>
          </c:extLst>
        </c:ser>
        <c:dLbls>
          <c:showLegendKey val="0"/>
          <c:showVal val="0"/>
          <c:showCatName val="0"/>
          <c:showSerName val="0"/>
          <c:showPercent val="0"/>
          <c:showBubbleSize val="0"/>
        </c:dLbls>
        <c:marker val="1"/>
        <c:smooth val="0"/>
        <c:axId val="698218192"/>
        <c:axId val="698228528"/>
      </c:lineChart>
      <c:catAx>
        <c:axId val="69821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98228528"/>
        <c:crosses val="autoZero"/>
        <c:auto val="1"/>
        <c:lblAlgn val="ctr"/>
        <c:lblOffset val="100"/>
        <c:tickLblSkip val="1"/>
        <c:tickMarkSkip val="1"/>
        <c:noMultiLvlLbl val="0"/>
      </c:catAx>
      <c:valAx>
        <c:axId val="69822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821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4804</c:v>
                </c:pt>
                <c:pt idx="1">
                  <c:v>4784</c:v>
                </c:pt>
                <c:pt idx="2">
                  <c:v>4388</c:v>
                </c:pt>
              </c:numCache>
            </c:numRef>
          </c:val>
          <c:extLst xmlns:c16r2="http://schemas.microsoft.com/office/drawing/2015/06/chart">
            <c:ext xmlns:c16="http://schemas.microsoft.com/office/drawing/2014/chart" uri="{C3380CC4-5D6E-409C-BE32-E72D297353CC}">
              <c16:uniqueId val="{00000000-F942-42C9-BBB4-12280837D0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1160</c:v>
                </c:pt>
                <c:pt idx="1">
                  <c:v>1400</c:v>
                </c:pt>
                <c:pt idx="2">
                  <c:v>1260</c:v>
                </c:pt>
              </c:numCache>
            </c:numRef>
          </c:val>
          <c:extLst xmlns:c16r2="http://schemas.microsoft.com/office/drawing/2015/06/chart">
            <c:ext xmlns:c16="http://schemas.microsoft.com/office/drawing/2014/chart" uri="{C3380CC4-5D6E-409C-BE32-E72D297353CC}">
              <c16:uniqueId val="{00000001-F942-42C9-BBB4-12280837D0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6508</c:v>
                </c:pt>
                <c:pt idx="1">
                  <c:v>11441</c:v>
                </c:pt>
                <c:pt idx="2">
                  <c:v>11194</c:v>
                </c:pt>
              </c:numCache>
            </c:numRef>
          </c:val>
          <c:extLst xmlns:c16r2="http://schemas.microsoft.com/office/drawing/2015/06/chart">
            <c:ext xmlns:c16="http://schemas.microsoft.com/office/drawing/2014/chart" uri="{C3380CC4-5D6E-409C-BE32-E72D297353CC}">
              <c16:uniqueId val="{00000002-F942-42C9-BBB4-12280837D01F}"/>
            </c:ext>
          </c:extLst>
        </c:ser>
        <c:dLbls>
          <c:showLegendKey val="0"/>
          <c:showVal val="0"/>
          <c:showCatName val="0"/>
          <c:showSerName val="0"/>
          <c:showPercent val="0"/>
          <c:showBubbleSize val="0"/>
        </c:dLbls>
        <c:gapWidth val="120"/>
        <c:overlap val="100"/>
        <c:axId val="698214384"/>
        <c:axId val="698220912"/>
      </c:barChart>
      <c:catAx>
        <c:axId val="69821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98220912"/>
        <c:crosses val="autoZero"/>
        <c:auto val="1"/>
        <c:lblAlgn val="ctr"/>
        <c:lblOffset val="100"/>
        <c:tickLblSkip val="1"/>
        <c:tickMarkSkip val="1"/>
        <c:noMultiLvlLbl val="0"/>
      </c:catAx>
      <c:valAx>
        <c:axId val="698220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9821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390063612427598E-2"/>
                  <c:y val="-6.4739042105865174E-2"/>
                </c:manualLayout>
              </c:layout>
              <c:tx>
                <c:rich>
                  <a:bodyPr/>
                  <a:lstStyle/>
                  <a:p>
                    <a:r>
                      <a:rPr lang="en-US" altLang="ja-JP"/>
                      <a:t>H27</a:t>
                    </a:r>
                  </a:p>
                </c:rich>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9CD-40DA-9416-0FA7B48109FB}"/>
                </c:ext>
                <c:ext xmlns:c15="http://schemas.microsoft.com/office/drawing/2012/chart" uri="{CE6537A1-D6FC-4f65-9D91-7224C49458BB}">
                  <c15:layout/>
                  <c15:dlblFieldTable>
                    <c15:dlblFTEntry>
                      <c15:txfldGUID>{F292EFEE-49DF-41D8-A0D3-85023EFC51E3}</c15:txfldGUID>
                      <c15:f>"H27"</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9CD-40DA-9416-0FA7B48109FB}"/>
                </c:ext>
                <c:ext xmlns:c15="http://schemas.microsoft.com/office/drawing/2012/chart" uri="{CE6537A1-D6FC-4f65-9D91-7224C49458BB}">
                  <c15:dlblFieldTable>
                    <c15:dlblFTEntry>
                      <c15:txfldGUID>{27CD288C-17D3-431E-9C52-AAE5F23CA486}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9CD-40DA-9416-0FA7B48109FB}"/>
                </c:ext>
                <c:ext xmlns:c15="http://schemas.microsoft.com/office/drawing/2012/chart" uri="{CE6537A1-D6FC-4f65-9D91-7224C49458BB}">
                  <c15:dlblFieldTable>
                    <c15:dlblFTEntry>
                      <c15:txfldGUID>{04B88230-9D09-41F5-B94F-BBB4575A8733}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9CD-40DA-9416-0FA7B48109FB}"/>
                </c:ext>
                <c:ext xmlns:c15="http://schemas.microsoft.com/office/drawing/2012/chart" uri="{CE6537A1-D6FC-4f65-9D91-7224C49458BB}">
                  <c15:dlblFieldTable>
                    <c15:dlblFTEntry>
                      <c15:txfldGUID>{9316803C-A251-44D8-BFA0-38DD0DE7B51C}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9CD-40DA-9416-0FA7B48109FB}"/>
                </c:ext>
                <c:ext xmlns:c15="http://schemas.microsoft.com/office/drawing/2012/chart" uri="{CE6537A1-D6FC-4f65-9D91-7224C49458BB}">
                  <c15:dlblFieldTable>
                    <c15:dlblFTEntry>
                      <c15:txfldGUID>{1F6612FF-70FB-4573-A613-C773E5DFAF84}</c15:txfldGUID>
                      <c15:f>#REF!</c15:f>
                      <c15:dlblFieldTableCache>
                        <c:ptCount val="1"/>
                        <c:pt idx="0">
                          <c:v>#REF!</c:v>
                        </c:pt>
                      </c15:dlblFieldTableCache>
                    </c15:dlblFTEntry>
                  </c15:dlblFieldTable>
                  <c15:showDataLabelsRange val="0"/>
                </c:ext>
              </c:extLst>
            </c:dLbl>
            <c:dLbl>
              <c:idx val="8"/>
              <c:layout>
                <c:manualLayout>
                  <c:x val="-3.5900337326717144E-2"/>
                  <c:y val="-6.4739042105865174E-2"/>
                </c:manualLayout>
              </c:layout>
              <c:tx>
                <c:rich>
                  <a:bodyPr/>
                  <a:lstStyle/>
                  <a:p>
                    <a:r>
                      <a:rPr lang="en-US" altLang="ja-JP"/>
                      <a:t>H28</a:t>
                    </a:r>
                  </a:p>
                </c:rich>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9CD-40DA-9416-0FA7B48109FB}"/>
                </c:ext>
                <c:ext xmlns:c15="http://schemas.microsoft.com/office/drawing/2012/chart" uri="{CE6537A1-D6FC-4f65-9D91-7224C49458BB}">
                  <c15:layout/>
                  <c15:dlblFieldTable>
                    <c15:dlblFTEntry>
                      <c15:txfldGUID>{849DC1A8-AA4F-4544-8508-476B9E7B05CD}</c15:txfldGUID>
                      <c15:f>"H28"</c15:f>
                      <c15:dlblFieldTableCache>
                        <c:ptCount val="1"/>
                        <c:pt idx="0">
                          <c:v>H28</c:v>
                        </c:pt>
                      </c15:dlblFieldTableCache>
                    </c15:dlblFTEntry>
                  </c15:dlblFieldTable>
                  <c15:showDataLabelsRange val="0"/>
                </c:ext>
              </c:extLst>
            </c:dLbl>
            <c:dLbl>
              <c:idx val="16"/>
              <c:layout/>
              <c:tx>
                <c:rich>
                  <a:bodyPr/>
                  <a:lstStyle/>
                  <a:p>
                    <a:r>
                      <a:rPr lang="en-US" altLang="ja-JP"/>
                      <a:t>H29</a:t>
                    </a:r>
                  </a:p>
                </c:rich>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9CD-40DA-9416-0FA7B48109FB}"/>
                </c:ext>
                <c:ext xmlns:c15="http://schemas.microsoft.com/office/drawing/2012/chart" uri="{CE6537A1-D6FC-4f65-9D91-7224C49458BB}">
                  <c15:layout/>
                  <c15:dlblFieldTable>
                    <c15:dlblFTEntry>
                      <c15:txfldGUID>{4FABF646-DC86-457E-858D-ED1B403D4B80}</c15:txfldGUID>
                      <c15:f>"H29"</c15:f>
                      <c15:dlblFieldTableCache>
                        <c:ptCount val="1"/>
                        <c:pt idx="0">
                          <c:v>H29</c:v>
                        </c:pt>
                      </c15:dlblFieldTableCache>
                    </c15:dlblFTEntry>
                  </c15:dlblFieldTable>
                  <c15:showDataLabelsRange val="0"/>
                </c:ext>
              </c:extLst>
            </c:dLbl>
            <c:dLbl>
              <c:idx val="24"/>
              <c:layout/>
              <c:tx>
                <c:rich>
                  <a:bodyPr/>
                  <a:lstStyle/>
                  <a:p>
                    <a:r>
                      <a:rPr lang="en-US" altLang="ja-JP"/>
                      <a:t>H30</a:t>
                    </a:r>
                  </a:p>
                </c:rich>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9CD-40DA-9416-0FA7B48109FB}"/>
                </c:ext>
                <c:ext xmlns:c15="http://schemas.microsoft.com/office/drawing/2012/chart" uri="{CE6537A1-D6FC-4f65-9D91-7224C49458BB}">
                  <c15:layout/>
                  <c15:dlblFieldTable>
                    <c15:dlblFTEntry>
                      <c15:txfldGUID>{5C901207-1435-4DD2-8A1F-E3DEF8C9B96A}</c15:txfldGUID>
                      <c15:f>"H30"</c15:f>
                      <c15:dlblFieldTableCache>
                        <c:ptCount val="1"/>
                        <c:pt idx="0">
                          <c:v>H30</c:v>
                        </c:pt>
                      </c15:dlblFieldTableCache>
                    </c15:dlblFTEntry>
                  </c15:dlblFieldTable>
                  <c15:showDataLabelsRange val="0"/>
                </c:ext>
              </c:extLst>
            </c:dLbl>
            <c:dLbl>
              <c:idx val="32"/>
              <c:layout/>
              <c:tx>
                <c:rich>
                  <a:bodyPr/>
                  <a:lstStyle/>
                  <a:p>
                    <a:r>
                      <a:rPr lang="en-US" altLang="ja-JP"/>
                      <a:t>R01</a:t>
                    </a:r>
                  </a:p>
                </c:rich>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9CD-40DA-9416-0FA7B48109FB}"/>
                </c:ext>
                <c:ext xmlns:c15="http://schemas.microsoft.com/office/drawing/2012/chart" uri="{CE6537A1-D6FC-4f65-9D91-7224C49458BB}">
                  <c15:layout/>
                  <c15:dlblFieldTable>
                    <c15:dlblFTEntry>
                      <c15:txfldGUID>{B8BD0B2F-D63A-4BE0-A43B-9830FAE315B2}</c15:txfldGUID>
                      <c15:f>"R01"</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0">
                <c:v>57.6</c:v>
              </c:pt>
              <c:pt idx="8">
                <c:v>57.3</c:v>
              </c:pt>
              <c:pt idx="16">
                <c:v>60.2</c:v>
              </c:pt>
              <c:pt idx="24">
                <c:v>64</c:v>
              </c:pt>
              <c:pt idx="32">
                <c:v>63.2</c:v>
              </c:pt>
            </c:numLit>
          </c:xVal>
          <c:yVal>
            <c:numLit>
              <c:formatCode>General</c:formatCode>
              <c:ptCount val="40"/>
              <c:pt idx="0">
                <c:v>29.9</c:v>
              </c:pt>
              <c:pt idx="8">
                <c:v>29.1</c:v>
              </c:pt>
              <c:pt idx="16">
                <c:v>30.5</c:v>
              </c:pt>
              <c:pt idx="24">
                <c:v>12.2</c:v>
              </c:pt>
              <c:pt idx="32">
                <c:v>9.6</c:v>
              </c:pt>
            </c:numLit>
          </c:yVal>
          <c:smooth val="0"/>
          <c:extLst xmlns:c16r2="http://schemas.microsoft.com/office/drawing/2015/06/chart">
            <c:ext xmlns:c16="http://schemas.microsoft.com/office/drawing/2014/chart" uri="{C3380CC4-5D6E-409C-BE32-E72D297353CC}">
              <c16:uniqueId val="{00000009-99CD-40DA-9416-0FA7B48109FB}"/>
            </c:ext>
          </c:extLst>
        </c:ser>
        <c:ser>
          <c:idx val="1"/>
          <c:order val="1"/>
          <c:tx>
            <c:v>類似団体内平均値</c:v>
          </c:tx>
          <c:spPr>
            <a:ln w="6350" cap="flat">
              <a:solidFill>
                <a:srgbClr val="000080"/>
              </a:solidFill>
            </a:ln>
          </c:spPr>
          <c:marker>
            <c:symbol val="diamond"/>
            <c:size val="8"/>
            <c:spPr>
              <a:solidFill>
                <a:srgbClr val="000080"/>
              </a:solidFill>
              <a:ln w="12700">
                <a:solidFill>
                  <a:srgbClr val="000080"/>
                </a:solidFill>
              </a:ln>
            </c:spPr>
          </c:marker>
          <c:dLbls>
            <c:dLbl>
              <c:idx val="0"/>
              <c:layout/>
              <c:tx>
                <c:rich>
                  <a:bodyPr/>
                  <a:lstStyle/>
                  <a:p>
                    <a:r>
                      <a:rPr lang="en-US" altLang="ja-JP"/>
                      <a:t>H27</a:t>
                    </a:r>
                  </a:p>
                </c:rich>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9CD-40DA-9416-0FA7B48109FB}"/>
                </c:ext>
                <c:ext xmlns:c15="http://schemas.microsoft.com/office/drawing/2012/chart" uri="{CE6537A1-D6FC-4f65-9D91-7224C49458BB}">
                  <c15:layout/>
                  <c15:dlblFieldTable>
                    <c15:dlblFTEntry>
                      <c15:txfldGUID>{5556F372-D6E5-40EB-88B7-5EADB14A3A1C}</c15:txfldGUID>
                      <c15:f>"H27"</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9CD-40DA-9416-0FA7B48109FB}"/>
                </c:ext>
                <c:ext xmlns:c15="http://schemas.microsoft.com/office/drawing/2012/chart" uri="{CE6537A1-D6FC-4f65-9D91-7224C49458BB}">
                  <c15:dlblFieldTable>
                    <c15:dlblFTEntry>
                      <c15:txfldGUID>{BB23C3A8-77BF-4F51-9A44-8D653861FF45}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9CD-40DA-9416-0FA7B48109FB}"/>
                </c:ext>
                <c:ext xmlns:c15="http://schemas.microsoft.com/office/drawing/2012/chart" uri="{CE6537A1-D6FC-4f65-9D91-7224C49458BB}">
                  <c15:dlblFieldTable>
                    <c15:dlblFTEntry>
                      <c15:txfldGUID>{A3D29563-0B49-4183-9C10-2D1CB4F0B62A}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9CD-40DA-9416-0FA7B48109FB}"/>
                </c:ext>
                <c:ext xmlns:c15="http://schemas.microsoft.com/office/drawing/2012/chart" uri="{CE6537A1-D6FC-4f65-9D91-7224C49458BB}">
                  <c15:dlblFieldTable>
                    <c15:dlblFTEntry>
                      <c15:txfldGUID>{3BF1BE3A-6086-4ABF-89C1-34E8A2084ABE}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9CD-40DA-9416-0FA7B48109FB}"/>
                </c:ext>
                <c:ext xmlns:c15="http://schemas.microsoft.com/office/drawing/2012/chart" uri="{CE6537A1-D6FC-4f65-9D91-7224C49458BB}">
                  <c15:dlblFieldTable>
                    <c15:dlblFTEntry>
                      <c15:txfldGUID>{DBEDA657-AF6F-486D-A7FC-4E74408A435F}</c15:txfldGUID>
                      <c15:f>#REF!</c15:f>
                      <c15:dlblFieldTableCache>
                        <c:ptCount val="1"/>
                        <c:pt idx="0">
                          <c:v>#REF!</c:v>
                        </c:pt>
                      </c15:dlblFieldTableCache>
                    </c15:dlblFTEntry>
                  </c15:dlblFieldTable>
                  <c15:showDataLabelsRange val="0"/>
                </c:ext>
              </c:extLst>
            </c:dLbl>
            <c:dLbl>
              <c:idx val="8"/>
              <c:layout/>
              <c:tx>
                <c:rich>
                  <a:bodyPr/>
                  <a:lstStyle/>
                  <a:p>
                    <a:r>
                      <a:rPr lang="en-US" altLang="ja-JP"/>
                      <a:t>H28</a:t>
                    </a:r>
                  </a:p>
                </c:rich>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9CD-40DA-9416-0FA7B48109FB}"/>
                </c:ext>
                <c:ext xmlns:c15="http://schemas.microsoft.com/office/drawing/2012/chart" uri="{CE6537A1-D6FC-4f65-9D91-7224C49458BB}">
                  <c15:layout/>
                  <c15:dlblFieldTable>
                    <c15:dlblFTEntry>
                      <c15:txfldGUID>{9AB085CE-C724-489E-80CC-F31D58E18594}</c15:txfldGUID>
                      <c15:f>"H28"</c15:f>
                      <c15:dlblFieldTableCache>
                        <c:ptCount val="1"/>
                        <c:pt idx="0">
                          <c:v>H28</c:v>
                        </c:pt>
                      </c15:dlblFieldTableCache>
                    </c15:dlblFTEntry>
                  </c15:dlblFieldTable>
                  <c15:showDataLabelsRange val="0"/>
                </c:ext>
              </c:extLst>
            </c:dLbl>
            <c:dLbl>
              <c:idx val="16"/>
              <c:layout/>
              <c:tx>
                <c:rich>
                  <a:bodyPr/>
                  <a:lstStyle/>
                  <a:p>
                    <a:r>
                      <a:rPr lang="en-US" altLang="ja-JP"/>
                      <a:t>H29</a:t>
                    </a:r>
                  </a:p>
                </c:rich>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9CD-40DA-9416-0FA7B48109FB}"/>
                </c:ext>
                <c:ext xmlns:c15="http://schemas.microsoft.com/office/drawing/2012/chart" uri="{CE6537A1-D6FC-4f65-9D91-7224C49458BB}">
                  <c15:layout/>
                  <c15:dlblFieldTable>
                    <c15:dlblFTEntry>
                      <c15:txfldGUID>{38126896-08E1-4EA4-A12A-3FE7D10B251E}</c15:txfldGUID>
                      <c15:f>"H29"</c15:f>
                      <c15:dlblFieldTableCache>
                        <c:ptCount val="1"/>
                        <c:pt idx="0">
                          <c:v>H29</c:v>
                        </c:pt>
                      </c15:dlblFieldTableCache>
                    </c15:dlblFTEntry>
                  </c15:dlblFieldTable>
                  <c15:showDataLabelsRange val="0"/>
                </c:ext>
              </c:extLst>
            </c:dLbl>
            <c:dLbl>
              <c:idx val="24"/>
              <c:layout/>
              <c:tx>
                <c:rich>
                  <a:bodyPr/>
                  <a:lstStyle/>
                  <a:p>
                    <a:r>
                      <a:rPr lang="en-US" altLang="ja-JP"/>
                      <a:t>H30</a:t>
                    </a:r>
                  </a:p>
                </c:rich>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9CD-40DA-9416-0FA7B48109FB}"/>
                </c:ext>
                <c:ext xmlns:c15="http://schemas.microsoft.com/office/drawing/2012/chart" uri="{CE6537A1-D6FC-4f65-9D91-7224C49458BB}">
                  <c15:layout/>
                  <c15:dlblFieldTable>
                    <c15:dlblFTEntry>
                      <c15:txfldGUID>{C212B8D4-8B98-4B64-8278-B4C08708FF8C}</c15:txfldGUID>
                      <c15:f>"H30"</c15:f>
                      <c15:dlblFieldTableCache>
                        <c:ptCount val="1"/>
                        <c:pt idx="0">
                          <c:v>H30</c:v>
                        </c:pt>
                      </c15:dlblFieldTableCache>
                    </c15:dlblFTEntry>
                  </c15:dlblFieldTable>
                  <c15:showDataLabelsRange val="0"/>
                </c:ext>
              </c:extLst>
            </c:dLbl>
            <c:dLbl>
              <c:idx val="32"/>
              <c:layout/>
              <c:tx>
                <c:rich>
                  <a:bodyPr/>
                  <a:lstStyle/>
                  <a:p>
                    <a:r>
                      <a:rPr lang="en-US" altLang="ja-JP"/>
                      <a:t>R01</a:t>
                    </a:r>
                  </a:p>
                </c:rich>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9CD-40DA-9416-0FA7B48109FB}"/>
                </c:ext>
                <c:ext xmlns:c15="http://schemas.microsoft.com/office/drawing/2012/chart" uri="{CE6537A1-D6FC-4f65-9D91-7224C49458BB}">
                  <c15:layout/>
                  <c15:dlblFieldTable>
                    <c15:dlblFTEntry>
                      <c15:txfldGUID>{FBA42EA3-1A48-4C79-BEB9-B02043500602}</c15:txfldGUID>
                      <c15:f>"R01"</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0">
                <c:v>58.6</c:v>
              </c:pt>
              <c:pt idx="8">
                <c:v>53.6</c:v>
              </c:pt>
              <c:pt idx="16">
                <c:v>56.1</c:v>
              </c:pt>
              <c:pt idx="24">
                <c:v>57.5</c:v>
              </c:pt>
              <c:pt idx="32">
                <c:v>58.4</c:v>
              </c:pt>
            </c:numLit>
          </c:xVal>
          <c:yVal>
            <c:numLit>
              <c:formatCode>General</c:formatCode>
              <c:ptCount val="40"/>
              <c:pt idx="0">
                <c:v>32.799999999999997</c:v>
              </c:pt>
              <c:pt idx="8">
                <c:v>20.2</c:v>
              </c:pt>
              <c:pt idx="16">
                <c:v>19</c:v>
              </c:pt>
              <c:pt idx="24">
                <c:v>15.4</c:v>
              </c:pt>
              <c:pt idx="32">
                <c:v>14.9</c:v>
              </c:pt>
            </c:numLit>
          </c:yVal>
          <c:smooth val="0"/>
          <c:extLst xmlns:c16r2="http://schemas.microsoft.com/office/drawing/2015/06/chart">
            <c:ext xmlns:c16="http://schemas.microsoft.com/office/drawing/2014/chart" uri="{C3380CC4-5D6E-409C-BE32-E72D297353CC}">
              <c16:uniqueId val="{00000013-99CD-40DA-9416-0FA7B48109FB}"/>
            </c:ext>
          </c:extLst>
        </c:ser>
        <c:dLbls>
          <c:showLegendKey val="0"/>
          <c:showVal val="1"/>
          <c:showCatName val="0"/>
          <c:showSerName val="0"/>
          <c:showPercent val="0"/>
          <c:showBubbleSize val="0"/>
        </c:dLbls>
        <c:axId val="698225264"/>
        <c:axId val="698226896"/>
      </c:scatterChart>
      <c:valAx>
        <c:axId val="698225264"/>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8226896"/>
        <c:crosses val="autoZero"/>
        <c:crossBetween val="midCat"/>
      </c:valAx>
      <c:valAx>
        <c:axId val="698226896"/>
        <c:scaling>
          <c:orientation val="minMax"/>
          <c:max val="3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8225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H27</a:t>
                    </a:r>
                  </a:p>
                </c:rich>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26-4A3B-AC6A-A9DF05F1D174}"/>
                </c:ext>
                <c:ext xmlns:c15="http://schemas.microsoft.com/office/drawing/2012/chart" uri="{CE6537A1-D6FC-4f65-9D91-7224C49458BB}">
                  <c15:dlblFieldTable>
                    <c15:dlblFTEntry>
                      <c15:txfldGUID>{7BCB8890-B717-4FFB-A1EF-76B8554B548B}</c15:txfldGUID>
                      <c15:f>"H27"</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26-4A3B-AC6A-A9DF05F1D174}"/>
                </c:ext>
                <c:ext xmlns:c15="http://schemas.microsoft.com/office/drawing/2012/chart" uri="{CE6537A1-D6FC-4f65-9D91-7224C49458BB}">
                  <c15:dlblFieldTable>
                    <c15:dlblFTEntry>
                      <c15:txfldGUID>{DFA38F95-72F5-4BC4-8869-FF0E48E4CA36}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326-4A3B-AC6A-A9DF05F1D174}"/>
                </c:ext>
                <c:ext xmlns:c15="http://schemas.microsoft.com/office/drawing/2012/chart" uri="{CE6537A1-D6FC-4f65-9D91-7224C49458BB}">
                  <c15:dlblFieldTable>
                    <c15:dlblFTEntry>
                      <c15:txfldGUID>{3EEE5679-7F0D-4384-B3DF-C200C12A1AA2}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26-4A3B-AC6A-A9DF05F1D174}"/>
                </c:ext>
                <c:ext xmlns:c15="http://schemas.microsoft.com/office/drawing/2012/chart" uri="{CE6537A1-D6FC-4f65-9D91-7224C49458BB}">
                  <c15:dlblFieldTable>
                    <c15:dlblFTEntry>
                      <c15:txfldGUID>{8876029C-A996-4477-920B-F9E12B6F9AB8}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26-4A3B-AC6A-A9DF05F1D174}"/>
                </c:ext>
                <c:ext xmlns:c15="http://schemas.microsoft.com/office/drawing/2012/chart" uri="{CE6537A1-D6FC-4f65-9D91-7224C49458BB}">
                  <c15:dlblFieldTable>
                    <c15:dlblFTEntry>
                      <c15:txfldGUID>{0B95FBD6-0C29-4C35-947C-D437D785D56F}</c15:txfldGUID>
                      <c15:f>#REF!</c15:f>
                      <c15:dlblFieldTableCache>
                        <c:ptCount val="1"/>
                        <c:pt idx="0">
                          <c:v>#REF!</c:v>
                        </c:pt>
                      </c15:dlblFieldTableCache>
                    </c15:dlblFTEntry>
                  </c15:dlblFieldTable>
                  <c15:showDataLabelsRange val="0"/>
                </c:ext>
              </c:extLst>
            </c:dLbl>
            <c:dLbl>
              <c:idx val="8"/>
              <c:tx>
                <c:rich>
                  <a:bodyPr/>
                  <a:lstStyle/>
                  <a:p>
                    <a:r>
                      <a:rPr lang="en-US" altLang="ja-JP"/>
                      <a:t>H28</a:t>
                    </a:r>
                  </a:p>
                </c:rich>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26-4A3B-AC6A-A9DF05F1D174}"/>
                </c:ext>
                <c:ext xmlns:c15="http://schemas.microsoft.com/office/drawing/2012/chart" uri="{CE6537A1-D6FC-4f65-9D91-7224C49458BB}">
                  <c15:dlblFieldTable>
                    <c15:dlblFTEntry>
                      <c15:txfldGUID>{39E0DC16-BA72-45E8-A118-C6957B72AB1A}</c15:txfldGUID>
                      <c15:f>"H28"</c15:f>
                      <c15:dlblFieldTableCache>
                        <c:ptCount val="1"/>
                        <c:pt idx="0">
                          <c:v>H28</c:v>
                        </c:pt>
                      </c15:dlblFieldTableCache>
                    </c15:dlblFTEntry>
                  </c15:dlblFieldTable>
                  <c15:showDataLabelsRange val="0"/>
                </c:ext>
              </c:extLst>
            </c:dLbl>
            <c:dLbl>
              <c:idx val="16"/>
              <c:tx>
                <c:rich>
                  <a:bodyPr/>
                  <a:lstStyle/>
                  <a:p>
                    <a:r>
                      <a:rPr lang="en-US" altLang="ja-JP"/>
                      <a:t>H29</a:t>
                    </a:r>
                  </a:p>
                </c:rich>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26-4A3B-AC6A-A9DF05F1D174}"/>
                </c:ext>
                <c:ext xmlns:c15="http://schemas.microsoft.com/office/drawing/2012/chart" uri="{CE6537A1-D6FC-4f65-9D91-7224C49458BB}">
                  <c15:dlblFieldTable>
                    <c15:dlblFTEntry>
                      <c15:txfldGUID>{633DCBCF-F63A-4A68-9B42-3771FE925A19}</c15:txfldGUID>
                      <c15:f>"H29"</c15:f>
                      <c15:dlblFieldTableCache>
                        <c:ptCount val="1"/>
                        <c:pt idx="0">
                          <c:v>H29</c:v>
                        </c:pt>
                      </c15:dlblFieldTableCache>
                    </c15:dlblFTEntry>
                  </c15:dlblFieldTable>
                  <c15:showDataLabelsRange val="0"/>
                </c:ext>
              </c:extLst>
            </c:dLbl>
            <c:dLbl>
              <c:idx val="24"/>
              <c:tx>
                <c:rich>
                  <a:bodyPr/>
                  <a:lstStyle/>
                  <a:p>
                    <a:r>
                      <a:rPr lang="en-US" altLang="ja-JP"/>
                      <a:t>H30</a:t>
                    </a:r>
                  </a:p>
                </c:rich>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326-4A3B-AC6A-A9DF05F1D174}"/>
                </c:ext>
                <c:ext xmlns:c15="http://schemas.microsoft.com/office/drawing/2012/chart" uri="{CE6537A1-D6FC-4f65-9D91-7224C49458BB}">
                  <c15:dlblFieldTable>
                    <c15:dlblFTEntry>
                      <c15:txfldGUID>{69F18109-F5A0-4CDC-928A-FD16E05BA88B}</c15:txfldGUID>
                      <c15:f>"H30"</c15:f>
                      <c15:dlblFieldTableCache>
                        <c:ptCount val="1"/>
                        <c:pt idx="0">
                          <c:v>H30</c:v>
                        </c:pt>
                      </c15:dlblFieldTableCache>
                    </c15:dlblFTEntry>
                  </c15:dlblFieldTable>
                  <c15:showDataLabelsRange val="0"/>
                </c:ext>
              </c:extLst>
            </c:dLbl>
            <c:dLbl>
              <c:idx val="32"/>
              <c:tx>
                <c:rich>
                  <a:bodyPr/>
                  <a:lstStyle/>
                  <a:p>
                    <a:r>
                      <a:rPr lang="en-US" altLang="ja-JP"/>
                      <a:t>R01</a:t>
                    </a:r>
                  </a:p>
                </c:rich>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26-4A3B-AC6A-A9DF05F1D174}"/>
                </c:ext>
                <c:ext xmlns:c15="http://schemas.microsoft.com/office/drawing/2012/chart" uri="{CE6537A1-D6FC-4f65-9D91-7224C49458BB}">
                  <c15:dlblFieldTable>
                    <c15:dlblFTEntry>
                      <c15:txfldGUID>{89BA48A1-53E4-4012-95B4-8E74A127EC2D}</c15:txfldGUID>
                      <c15:f>"R01"</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0" formatCode="#,##0.0;&quot;▲ &quot;#,##0.0">
                <c:v>6.3</c:v>
              </c:pt>
              <c:pt idx="8" formatCode="#,##0.0;&quot;▲ &quot;#,##0.0">
                <c:v>6.6</c:v>
              </c:pt>
              <c:pt idx="16" formatCode="#,##0.0;&quot;▲ &quot;#,##0.0">
                <c:v>7.5</c:v>
              </c:pt>
              <c:pt idx="24" formatCode="#,##0.0;&quot;▲ &quot;#,##0.0">
                <c:v>8</c:v>
              </c:pt>
              <c:pt idx="32" formatCode="#,##0.0;&quot;▲ &quot;#,##0.0">
                <c:v>8.1999999999999993</c:v>
              </c:pt>
            </c:numLit>
          </c:xVal>
          <c:yVal>
            <c:numLit>
              <c:formatCode>General</c:formatCode>
              <c:ptCount val="40"/>
              <c:pt idx="0" formatCode="#,##0.0;&quot;▲ &quot;#,##0.0">
                <c:v>29.9</c:v>
              </c:pt>
              <c:pt idx="8" formatCode="#,##0.0;&quot;▲ &quot;#,##0.0">
                <c:v>29.1</c:v>
              </c:pt>
              <c:pt idx="16" formatCode="#,##0.0;&quot;▲ &quot;#,##0.0">
                <c:v>30.5</c:v>
              </c:pt>
              <c:pt idx="24" formatCode="#,##0.0;&quot;▲ &quot;#,##0.0">
                <c:v>12.2</c:v>
              </c:pt>
              <c:pt idx="32" formatCode="#,##0.0;&quot;▲ &quot;#,##0.0">
                <c:v>9.6</c:v>
              </c:pt>
            </c:numLit>
          </c:yVal>
          <c:smooth val="0"/>
          <c:extLst xmlns:c16r2="http://schemas.microsoft.com/office/drawing/2015/06/chart">
            <c:ext xmlns:c16="http://schemas.microsoft.com/office/drawing/2014/chart" uri="{C3380CC4-5D6E-409C-BE32-E72D297353CC}">
              <c16:uniqueId val="{00000009-C326-4A3B-AC6A-A9DF05F1D174}"/>
            </c:ext>
          </c:extLst>
        </c:ser>
        <c:ser>
          <c:idx val="1"/>
          <c:order val="1"/>
          <c:tx>
            <c:v>類似団体内平均値</c:v>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rich>
                  <a:bodyPr/>
                  <a:lstStyle/>
                  <a:p>
                    <a:r>
                      <a:rPr lang="en-US" altLang="ja-JP"/>
                      <a:t>H27</a:t>
                    </a:r>
                  </a:p>
                </c:rich>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326-4A3B-AC6A-A9DF05F1D174}"/>
                </c:ext>
                <c:ext xmlns:c15="http://schemas.microsoft.com/office/drawing/2012/chart" uri="{CE6537A1-D6FC-4f65-9D91-7224C49458BB}">
                  <c15:dlblFieldTable>
                    <c15:dlblFTEntry>
                      <c15:txfldGUID>{4DB2831C-AFF0-450F-B3C5-C4359D1373C6}</c15:txfldGUID>
                      <c15:f>"H27"</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326-4A3B-AC6A-A9DF05F1D174}"/>
                </c:ext>
                <c:ext xmlns:c15="http://schemas.microsoft.com/office/drawing/2012/chart" uri="{CE6537A1-D6FC-4f65-9D91-7224C49458BB}">
                  <c15:dlblFieldTable>
                    <c15:dlblFTEntry>
                      <c15:txfldGUID>{B58CA49F-8068-416B-B9D4-D2805A02E1E5}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326-4A3B-AC6A-A9DF05F1D174}"/>
                </c:ext>
                <c:ext xmlns:c15="http://schemas.microsoft.com/office/drawing/2012/chart" uri="{CE6537A1-D6FC-4f65-9D91-7224C49458BB}">
                  <c15:dlblFieldTable>
                    <c15:dlblFTEntry>
                      <c15:txfldGUID>{246093AB-5FBD-4AE3-89F0-D2B1AE8FC6A6}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326-4A3B-AC6A-A9DF05F1D174}"/>
                </c:ext>
                <c:ext xmlns:c15="http://schemas.microsoft.com/office/drawing/2012/chart" uri="{CE6537A1-D6FC-4f65-9D91-7224C49458BB}">
                  <c15:dlblFieldTable>
                    <c15:dlblFTEntry>
                      <c15:txfldGUID>{75C3EC85-6342-4925-9FE8-3BA4DD113355}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326-4A3B-AC6A-A9DF05F1D174}"/>
                </c:ext>
                <c:ext xmlns:c15="http://schemas.microsoft.com/office/drawing/2012/chart" uri="{CE6537A1-D6FC-4f65-9D91-7224C49458BB}">
                  <c15:dlblFieldTable>
                    <c15:dlblFTEntry>
                      <c15:txfldGUID>{F8F8DC5C-0BF1-4EB7-8C5E-61C6BFEC801D}</c15:txfldGUID>
                      <c15:f>#REF!</c15:f>
                      <c15:dlblFieldTableCache>
                        <c:ptCount val="1"/>
                        <c:pt idx="0">
                          <c:v>#REF!</c:v>
                        </c:pt>
                      </c15:dlblFieldTableCache>
                    </c15:dlblFTEntry>
                  </c15:dlblFieldTable>
                  <c15:showDataLabelsRange val="0"/>
                </c:ext>
              </c:extLst>
            </c:dLbl>
            <c:dLbl>
              <c:idx val="8"/>
              <c:layout>
                <c:manualLayout>
                  <c:x val="0"/>
                  <c:y val="-3.8406556034048744E-3"/>
                </c:manualLayout>
              </c:layout>
              <c:tx>
                <c:rich>
                  <a:bodyPr/>
                  <a:lstStyle/>
                  <a:p>
                    <a:r>
                      <a:rPr lang="en-US" altLang="ja-JP"/>
                      <a:t>H28</a:t>
                    </a:r>
                  </a:p>
                </c:rich>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326-4A3B-AC6A-A9DF05F1D174}"/>
                </c:ext>
                <c:ext xmlns:c15="http://schemas.microsoft.com/office/drawing/2012/chart" uri="{CE6537A1-D6FC-4f65-9D91-7224C49458BB}">
                  <c15:dlblFieldTable>
                    <c15:dlblFTEntry>
                      <c15:txfldGUID>{FF6BEE30-AFE9-42E9-BA8E-EAFB11507298}</c15:txfldGUID>
                      <c15:f>"H28"</c15:f>
                      <c15:dlblFieldTableCache>
                        <c:ptCount val="1"/>
                        <c:pt idx="0">
                          <c:v>H28</c:v>
                        </c:pt>
                      </c15:dlblFieldTableCache>
                    </c15:dlblFTEntry>
                  </c15:dlblFieldTable>
                  <c15:showDataLabelsRange val="0"/>
                </c:ext>
              </c:extLst>
            </c:dLbl>
            <c:dLbl>
              <c:idx val="16"/>
              <c:layout>
                <c:manualLayout>
                  <c:x val="0"/>
                  <c:y val="3.8406556034047946E-3"/>
                </c:manualLayout>
              </c:layout>
              <c:tx>
                <c:rich>
                  <a:bodyPr/>
                  <a:lstStyle/>
                  <a:p>
                    <a:r>
                      <a:rPr lang="en-US" altLang="ja-JP"/>
                      <a:t>H29</a:t>
                    </a:r>
                  </a:p>
                </c:rich>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326-4A3B-AC6A-A9DF05F1D174}"/>
                </c:ext>
                <c:ext xmlns:c15="http://schemas.microsoft.com/office/drawing/2012/chart" uri="{CE6537A1-D6FC-4f65-9D91-7224C49458BB}">
                  <c15:dlblFieldTable>
                    <c15:dlblFTEntry>
                      <c15:txfldGUID>{250624AA-F274-4558-B761-EB749C3D05E5}</c15:txfldGUID>
                      <c15:f>"H29"</c15:f>
                      <c15:dlblFieldTableCache>
                        <c:ptCount val="1"/>
                        <c:pt idx="0">
                          <c:v>H29</c:v>
                        </c:pt>
                      </c15:dlblFieldTableCache>
                    </c15:dlblFTEntry>
                  </c15:dlblFieldTable>
                  <c15:showDataLabelsRange val="0"/>
                </c:ext>
              </c:extLst>
            </c:dLbl>
            <c:dLbl>
              <c:idx val="24"/>
              <c:layout>
                <c:manualLayout>
                  <c:x val="0"/>
                  <c:y val="-1.2637277580010233E-2"/>
                </c:manualLayout>
              </c:layout>
              <c:tx>
                <c:rich>
                  <a:bodyPr/>
                  <a:lstStyle/>
                  <a:p>
                    <a:r>
                      <a:rPr lang="en-US" altLang="ja-JP"/>
                      <a:t>H30</a:t>
                    </a:r>
                  </a:p>
                </c:rich>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326-4A3B-AC6A-A9DF05F1D174}"/>
                </c:ext>
                <c:ext xmlns:c15="http://schemas.microsoft.com/office/drawing/2012/chart" uri="{CE6537A1-D6FC-4f65-9D91-7224C49458BB}">
                  <c15:dlblFieldTable>
                    <c15:dlblFTEntry>
                      <c15:txfldGUID>{61560F6E-600B-41E7-9A73-E111C4106FA3}</c15:txfldGUID>
                      <c15:f>"H30"</c15:f>
                      <c15:dlblFieldTableCache>
                        <c:ptCount val="1"/>
                        <c:pt idx="0">
                          <c:v>H30</c:v>
                        </c:pt>
                      </c15:dlblFieldTableCache>
                    </c15:dlblFTEntry>
                  </c15:dlblFieldTable>
                  <c15:showDataLabelsRange val="0"/>
                </c:ext>
              </c:extLst>
            </c:dLbl>
            <c:dLbl>
              <c:idx val="32"/>
              <c:layout>
                <c:manualLayout>
                  <c:x val="0"/>
                  <c:y val="1.2637277580010313E-2"/>
                </c:manualLayout>
              </c:layout>
              <c:tx>
                <c:rich>
                  <a:bodyPr/>
                  <a:lstStyle/>
                  <a:p>
                    <a:r>
                      <a:rPr lang="en-US" altLang="ja-JP"/>
                      <a:t>R01</a:t>
                    </a:r>
                  </a:p>
                </c:rich>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326-4A3B-AC6A-A9DF05F1D174}"/>
                </c:ext>
                <c:ext xmlns:c15="http://schemas.microsoft.com/office/drawing/2012/chart" uri="{CE6537A1-D6FC-4f65-9D91-7224C49458BB}">
                  <c15:dlblFieldTable>
                    <c15:dlblFTEntry>
                      <c15:txfldGUID>{7C388864-4EC3-413F-A369-F8FD12737215}</c15:txfldGUID>
                      <c15:f>"R01"</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0" formatCode="#,##0.0;&quot;▲ &quot;#,##0.0">
                <c:v>9.5</c:v>
              </c:pt>
              <c:pt idx="8" formatCode="#,##0.0;&quot;▲ &quot;#,##0.0">
                <c:v>8.6</c:v>
              </c:pt>
              <c:pt idx="16" formatCode="#,##0.0;&quot;▲ &quot;#,##0.0">
                <c:v>8.5</c:v>
              </c:pt>
              <c:pt idx="24" formatCode="#,##0.0;&quot;▲ &quot;#,##0.0">
                <c:v>8.5</c:v>
              </c:pt>
              <c:pt idx="32" formatCode="#,##0.0;&quot;▲ &quot;#,##0.0">
                <c:v>8.5</c:v>
              </c:pt>
            </c:numLit>
          </c:xVal>
          <c:yVal>
            <c:numLit>
              <c:formatCode>General</c:formatCode>
              <c:ptCount val="40"/>
              <c:pt idx="0" formatCode="#,##0.0;&quot;▲ &quot;#,##0.0">
                <c:v>32.799999999999997</c:v>
              </c:pt>
              <c:pt idx="8" formatCode="#,##0.0;&quot;▲ &quot;#,##0.0">
                <c:v>20.2</c:v>
              </c:pt>
              <c:pt idx="16" formatCode="#,##0.0;&quot;▲ &quot;#,##0.0">
                <c:v>19</c:v>
              </c:pt>
              <c:pt idx="24" formatCode="#,##0.0;&quot;▲ &quot;#,##0.0">
                <c:v>15.4</c:v>
              </c:pt>
              <c:pt idx="32" formatCode="#,##0.0;&quot;▲ &quot;#,##0.0">
                <c:v>14.9</c:v>
              </c:pt>
            </c:numLit>
          </c:yVal>
          <c:smooth val="0"/>
          <c:extLst xmlns:c16r2="http://schemas.microsoft.com/office/drawing/2015/06/chart">
            <c:ext xmlns:c16="http://schemas.microsoft.com/office/drawing/2014/chart" uri="{C3380CC4-5D6E-409C-BE32-E72D297353CC}">
              <c16:uniqueId val="{00000013-C326-4A3B-AC6A-A9DF05F1D174}"/>
            </c:ext>
          </c:extLst>
        </c:ser>
        <c:dLbls>
          <c:showLegendKey val="0"/>
          <c:showVal val="1"/>
          <c:showCatName val="0"/>
          <c:showSerName val="0"/>
          <c:showPercent val="0"/>
          <c:showBubbleSize val="0"/>
        </c:dLbls>
        <c:axId val="698225808"/>
        <c:axId val="698227440"/>
      </c:scatterChart>
      <c:valAx>
        <c:axId val="698225808"/>
        <c:scaling>
          <c:orientation val="minMax"/>
          <c:max val="9.799999999999998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8227440"/>
        <c:crosses val="autoZero"/>
        <c:crossBetween val="midCat"/>
      </c:valAx>
      <c:valAx>
        <c:axId val="698227440"/>
        <c:scaling>
          <c:orientation val="minMax"/>
          <c:max val="3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8225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実質公債費比率（分子）は、地方債借入れの減少による元利償還金の減額や、公営企業会計に対する繰入金が減額と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なって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地方債発行額が増加する見込みであることや、公共施設の老朽化による施設改修等をかかえていることから、横ばい又は微増で推移するものと思われる。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は、計画的に債務の償還を行っていることから減少傾向にある。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将来負担額では、地方債残高が減額、債務負担行為に基づく支出予定額は償還終了により予定額なし、退職手当負担見込額は職員の勤続年数別構成の変化による減額となり、充当可能財源等は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減額となっているものの、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比率は良化している。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組合等負担見込額は、施設の老朽化等により、増加となる見通しであるため、今後も将来負担の縮小と充当可能財源の確保に向け、継続して財政健全化の取り組みを強化していく。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福島県田村市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財政調整基金及び減債基金については、財源不足及び財政負担の平準化の考え方から取り崩しをおこなった。また、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広域的減容化施設影響緩和基金の事業による取り崩し、オリンピックパラリンピック関連での教育文化スポーツ振興基金の取り崩しがあり、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en-US"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普通交付税の減少等に伴う財源不足や、公共施設老朽化による施設整備費用等の財源を確保するため、個々の特定目的基金を、計画的に積み立てていく。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　　　：東日本大震災からの復興を目的とした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帰還環境整備交付金事業等に要する経費の資金に充てる。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・田村市公共施設等整備基金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公共施設等の計画的な整備事業等に要する資金に充てる。</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・田村市民病院建設基金　　　　：市民病院の建設に必要な経費の資金に充てる。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高齢者等の在宅福祉、健康の保持に資する事業等、高齢者等の保健福祉の増進に関する事業に要する資金に充てる。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・子育て応援基金　　　　　　　：子どもが健やかに生まれ育つ環境整備の推進を図るための資金に充てる。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　　　：産業団地整備及び木質バイオマス施設整備事業の財源として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百万円を基金から充当した一方で、福島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再生加速化給付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金を財</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源に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立てたことによる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・田村市公共施設等整備基金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保健福祉施設整備用地造成事業の財源として基金から充当した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・田村市民病院基金　　　　　　：一般寄附金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、繰越財源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を財源に積み立てたことによる増加。</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基金充当事業がなかったため増減なし。</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・子育て応援基金　　　　　　　：ふるさと納税を財源に積み立てたことによる増加。</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　　　：田村市東部産業団地整備のために令和元年度まで積立てを行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。事業完了は令和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年度までの予定。</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（基金積立額の全額が国からの交付金であるため、事業完了後の基金残額は国へ返還する。）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・田村市公共施設等整備基金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：公共施設の老朽化等による施設整備事業の財源として、計画的に積立て・繰り入れを行う。</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・田村市民病院基金　　　　　　：新市民病院を令和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年度完成に向けて整備するため、補助金や地方債の対象外経費相当分の基金積立てを行う。</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・地域福祉基金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高齢者等の保健福祉の増進にかかる財源として、計画的に活用する。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・子育て応援基金　　　　　　　：子育て支援施策のための財源とするため、計画的に積立て・繰り入れを行う。</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財政調整基金のうち核燃料税交付金を原資として積み立てたもの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の繰り入れや、台風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号復旧事業の財源として繰り入れたことなどにより減少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将来の健全財政の維持の観点から、標準財政規模の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％程度加え、災害対応などの緊急時に備え、概ね</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億円を維持するよう努める。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前年度剰余金を減債基金に積み立てた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が、地方債返還のため基金から繰り入れた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年度にかけて地方債の償還がピークになる見込みであることから、財政負担の平準化を図るため、計画的な繰り入れを行う。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35,990
458.33
34,763,074
30,686,925
832,244
13,156,778
21,256,833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63.2</a:t>
          </a:r>
          <a:r>
            <a:rPr kumimoji="1" lang="ja-JP" altLang="ja-JP" sz="1100">
              <a:solidFill>
                <a:schemeClr val="dk1"/>
              </a:solidFill>
              <a:effectLst/>
              <a:latin typeface="+mn-lt"/>
              <a:ea typeface="+mn-ea"/>
              <a:cs typeface="+mn-cs"/>
            </a:rPr>
            <a:t>％）は、類似団体平均（</a:t>
          </a:r>
          <a:r>
            <a:rPr kumimoji="1" lang="en-US" altLang="ja-JP" sz="1100">
              <a:solidFill>
                <a:schemeClr val="dk1"/>
              </a:solidFill>
              <a:effectLst/>
              <a:latin typeface="+mn-lt"/>
              <a:ea typeface="+mn-ea"/>
              <a:cs typeface="+mn-cs"/>
            </a:rPr>
            <a:t>58.4</a:t>
          </a:r>
          <a:r>
            <a:rPr kumimoji="1" lang="ja-JP" altLang="ja-JP" sz="1100">
              <a:solidFill>
                <a:schemeClr val="dk1"/>
              </a:solidFill>
              <a:effectLst/>
              <a:latin typeface="+mn-lt"/>
              <a:ea typeface="+mn-ea"/>
              <a:cs typeface="+mn-cs"/>
            </a:rPr>
            <a:t>％）、福島県平均（</a:t>
          </a:r>
          <a:r>
            <a:rPr kumimoji="1" lang="en-US" altLang="ja-JP" sz="1100">
              <a:solidFill>
                <a:schemeClr val="dk1"/>
              </a:solidFill>
              <a:effectLst/>
              <a:latin typeface="+mn-lt"/>
              <a:ea typeface="+mn-ea"/>
              <a:cs typeface="+mn-cs"/>
            </a:rPr>
            <a:t>58.5</a:t>
          </a:r>
          <a:r>
            <a:rPr kumimoji="1" lang="ja-JP" altLang="ja-JP" sz="1100">
              <a:solidFill>
                <a:schemeClr val="dk1"/>
              </a:solidFill>
              <a:effectLst/>
              <a:latin typeface="+mn-lt"/>
              <a:ea typeface="+mn-ea"/>
              <a:cs typeface="+mn-cs"/>
            </a:rPr>
            <a:t>％）に対し上回っている。</a:t>
          </a:r>
          <a:endParaRPr lang="ja-JP" altLang="ja-JP">
            <a:effectLst/>
          </a:endParaRPr>
        </a:p>
        <a:p>
          <a:r>
            <a:rPr kumimoji="1" lang="ja-JP" altLang="ja-JP" sz="1100">
              <a:solidFill>
                <a:schemeClr val="dk1"/>
              </a:solidFill>
              <a:effectLst/>
              <a:latin typeface="+mn-lt"/>
              <a:ea typeface="+mn-ea"/>
              <a:cs typeface="+mn-cs"/>
            </a:rPr>
            <a:t>　公共施設の老朽化に伴い、多くの施設が更新時期を迎えつつあるため、公共施設等総合管理計画に基づき、計画性を持った施設の修繕、改修等を行っていく。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63" name="直線コネクタ 62"/>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66" name="有形固定資産減価償却率最大値テキスト"/>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67" name="直線コネクタ 66"/>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8"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9" name="フローチャート: 判断 68"/>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0" name="フローチャート: 判断 69"/>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1" name="フローチャート: 判断 70"/>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72" name="フローチャート: 判断 71"/>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73" name="フローチャート: 判断 72"/>
        <xdr:cNvSpPr/>
      </xdr:nvSpPr>
      <xdr:spPr>
        <a:xfrm>
          <a:off x="171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8763</xdr:rowOff>
    </xdr:from>
    <xdr:to>
      <xdr:col>23</xdr:col>
      <xdr:colOff>136525</xdr:colOff>
      <xdr:row>32</xdr:row>
      <xdr:rowOff>110363</xdr:rowOff>
    </xdr:to>
    <xdr:sp macro="" textlink="">
      <xdr:nvSpPr>
        <xdr:cNvPr id="79" name="楕円 78"/>
        <xdr:cNvSpPr/>
      </xdr:nvSpPr>
      <xdr:spPr>
        <a:xfrm>
          <a:off x="47117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158640</xdr:rowOff>
    </xdr:from>
    <xdr:ext cx="405111" cy="259045"/>
    <xdr:sp macro="" textlink="">
      <xdr:nvSpPr>
        <xdr:cNvPr id="80" name="有形固定資産減価償却率該当値テキスト"/>
        <xdr:cNvSpPr txBox="1"/>
      </xdr:nvSpPr>
      <xdr:spPr>
        <a:xfrm>
          <a:off x="4813300" y="624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1" name="楕円 80"/>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59563</xdr:rowOff>
    </xdr:from>
    <xdr:to>
      <xdr:col>23</xdr:col>
      <xdr:colOff>85725</xdr:colOff>
      <xdr:row>32</xdr:row>
      <xdr:rowOff>76835</xdr:rowOff>
    </xdr:to>
    <xdr:cxnSp macro="">
      <xdr:nvCxnSpPr>
        <xdr:cNvPr id="82" name="直線コネクタ 81"/>
        <xdr:cNvCxnSpPr/>
      </xdr:nvCxnSpPr>
      <xdr:spPr>
        <a:xfrm flipV="1">
          <a:off x="4051300" y="6317488"/>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115443</xdr:rowOff>
    </xdr:from>
    <xdr:to>
      <xdr:col>15</xdr:col>
      <xdr:colOff>187325</xdr:colOff>
      <xdr:row>32</xdr:row>
      <xdr:rowOff>45593</xdr:rowOff>
    </xdr:to>
    <xdr:sp macro="" textlink="">
      <xdr:nvSpPr>
        <xdr:cNvPr id="83" name="楕円 82"/>
        <xdr:cNvSpPr/>
      </xdr:nvSpPr>
      <xdr:spPr>
        <a:xfrm>
          <a:off x="32385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166243</xdr:rowOff>
    </xdr:from>
    <xdr:to>
      <xdr:col>19</xdr:col>
      <xdr:colOff>136525</xdr:colOff>
      <xdr:row>32</xdr:row>
      <xdr:rowOff>76835</xdr:rowOff>
    </xdr:to>
    <xdr:cxnSp macro="">
      <xdr:nvCxnSpPr>
        <xdr:cNvPr id="84" name="直線コネクタ 83"/>
        <xdr:cNvCxnSpPr/>
      </xdr:nvCxnSpPr>
      <xdr:spPr>
        <a:xfrm>
          <a:off x="3289300" y="6252718"/>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52832</xdr:rowOff>
    </xdr:from>
    <xdr:to>
      <xdr:col>11</xdr:col>
      <xdr:colOff>187325</xdr:colOff>
      <xdr:row>31</xdr:row>
      <xdr:rowOff>154432</xdr:rowOff>
    </xdr:to>
    <xdr:sp macro="" textlink="">
      <xdr:nvSpPr>
        <xdr:cNvPr id="85" name="楕円 84"/>
        <xdr:cNvSpPr/>
      </xdr:nvSpPr>
      <xdr:spPr>
        <a:xfrm>
          <a:off x="24765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103632</xdr:rowOff>
    </xdr:from>
    <xdr:to>
      <xdr:col>15</xdr:col>
      <xdr:colOff>136525</xdr:colOff>
      <xdr:row>31</xdr:row>
      <xdr:rowOff>166243</xdr:rowOff>
    </xdr:to>
    <xdr:cxnSp macro="">
      <xdr:nvCxnSpPr>
        <xdr:cNvPr id="86" name="直線コネクタ 85"/>
        <xdr:cNvCxnSpPr/>
      </xdr:nvCxnSpPr>
      <xdr:spPr>
        <a:xfrm>
          <a:off x="2527300" y="6190107"/>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59309</xdr:rowOff>
    </xdr:from>
    <xdr:to>
      <xdr:col>7</xdr:col>
      <xdr:colOff>187325</xdr:colOff>
      <xdr:row>31</xdr:row>
      <xdr:rowOff>160909</xdr:rowOff>
    </xdr:to>
    <xdr:sp macro="" textlink="">
      <xdr:nvSpPr>
        <xdr:cNvPr id="87" name="楕円 86"/>
        <xdr:cNvSpPr/>
      </xdr:nvSpPr>
      <xdr:spPr>
        <a:xfrm>
          <a:off x="1714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103632</xdr:rowOff>
    </xdr:from>
    <xdr:to>
      <xdr:col>11</xdr:col>
      <xdr:colOff>136525</xdr:colOff>
      <xdr:row>31</xdr:row>
      <xdr:rowOff>110109</xdr:rowOff>
    </xdr:to>
    <xdr:cxnSp macro="">
      <xdr:nvCxnSpPr>
        <xdr:cNvPr id="88" name="直線コネクタ 87"/>
        <xdr:cNvCxnSpPr/>
      </xdr:nvCxnSpPr>
      <xdr:spPr>
        <a:xfrm flipV="1">
          <a:off x="1765300" y="6190107"/>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3827</xdr:rowOff>
    </xdr:from>
    <xdr:ext cx="405111" cy="259045"/>
    <xdr:sp macro="" textlink="">
      <xdr:nvSpPr>
        <xdr:cNvPr id="89" name="n_1aveValue有形固定資産減価償却率"/>
        <xdr:cNvSpPr txBox="1"/>
      </xdr:nvSpPr>
      <xdr:spPr>
        <a:xfrm>
          <a:off x="3836044"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90" name="n_2aveValue有形固定資産減価償却率"/>
        <xdr:cNvSpPr txBox="1"/>
      </xdr:nvSpPr>
      <xdr:spPr>
        <a:xfrm>
          <a:off x="3086744" y="58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91076</xdr:rowOff>
    </xdr:from>
    <xdr:ext cx="405111" cy="259045"/>
    <xdr:sp macro="" textlink="">
      <xdr:nvSpPr>
        <xdr:cNvPr id="91" name="n_3aveValue有形固定資産減価償却率"/>
        <xdr:cNvSpPr txBox="1"/>
      </xdr:nvSpPr>
      <xdr:spPr>
        <a:xfrm>
          <a:off x="23247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2176</xdr:rowOff>
    </xdr:from>
    <xdr:ext cx="405111" cy="259045"/>
    <xdr:sp macro="" textlink="">
      <xdr:nvSpPr>
        <xdr:cNvPr id="92" name="n_4aveValue有形固定資産減価償却率"/>
        <xdr:cNvSpPr txBox="1"/>
      </xdr:nvSpPr>
      <xdr:spPr>
        <a:xfrm>
          <a:off x="1562744" y="626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3" name="n_1main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36720</xdr:rowOff>
    </xdr:from>
    <xdr:ext cx="405111" cy="259045"/>
    <xdr:sp macro="" textlink="">
      <xdr:nvSpPr>
        <xdr:cNvPr id="94" name="n_2mainValue有形固定資産減価償却率"/>
        <xdr:cNvSpPr txBox="1"/>
      </xdr:nvSpPr>
      <xdr:spPr>
        <a:xfrm>
          <a:off x="3086744" y="629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145559</xdr:rowOff>
    </xdr:from>
    <xdr:ext cx="405111" cy="259045"/>
    <xdr:sp macro="" textlink="">
      <xdr:nvSpPr>
        <xdr:cNvPr id="95" name="n_3mainValue有形固定資産減価償却率"/>
        <xdr:cNvSpPr txBox="1"/>
      </xdr:nvSpPr>
      <xdr:spPr>
        <a:xfrm>
          <a:off x="2324744" y="6232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5986</xdr:rowOff>
    </xdr:from>
    <xdr:ext cx="405111" cy="259045"/>
    <xdr:sp macro="" textlink="">
      <xdr:nvSpPr>
        <xdr:cNvPr id="96" name="n_4mainValue有形固定資産減価償却率"/>
        <xdr:cNvSpPr txBox="1"/>
      </xdr:nvSpPr>
      <xdr:spPr>
        <a:xfrm>
          <a:off x="15627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a:t>
          </a:r>
          <a:r>
            <a:rPr kumimoji="1" lang="en-US" altLang="ja-JP" sz="1100">
              <a:solidFill>
                <a:schemeClr val="dk1"/>
              </a:solidFill>
              <a:effectLst/>
              <a:latin typeface="+mn-lt"/>
              <a:ea typeface="+mn-ea"/>
              <a:cs typeface="+mn-cs"/>
            </a:rPr>
            <a:t>499.1</a:t>
          </a:r>
          <a:r>
            <a:rPr kumimoji="1" lang="ja-JP" altLang="ja-JP" sz="1100">
              <a:solidFill>
                <a:schemeClr val="dk1"/>
              </a:solidFill>
              <a:effectLst/>
              <a:latin typeface="+mn-lt"/>
              <a:ea typeface="+mn-ea"/>
              <a:cs typeface="+mn-cs"/>
            </a:rPr>
            <a:t>％）は、類似団体平均（</a:t>
          </a:r>
          <a:r>
            <a:rPr kumimoji="1" lang="en-US" altLang="ja-JP" sz="1100">
              <a:solidFill>
                <a:schemeClr val="dk1"/>
              </a:solidFill>
              <a:effectLst/>
              <a:latin typeface="+mn-lt"/>
              <a:ea typeface="+mn-ea"/>
              <a:cs typeface="+mn-cs"/>
            </a:rPr>
            <a:t>607.3</a:t>
          </a:r>
          <a:r>
            <a:rPr kumimoji="1" lang="ja-JP" altLang="ja-JP" sz="1100">
              <a:solidFill>
                <a:schemeClr val="dk1"/>
              </a:solidFill>
              <a:effectLst/>
              <a:latin typeface="+mn-lt"/>
              <a:ea typeface="+mn-ea"/>
              <a:cs typeface="+mn-cs"/>
            </a:rPr>
            <a:t>％）に対し下回っている。福島県平均（</a:t>
          </a:r>
          <a:r>
            <a:rPr kumimoji="1" lang="en-US" altLang="ja-JP" sz="1100">
              <a:solidFill>
                <a:schemeClr val="dk1"/>
              </a:solidFill>
              <a:effectLst/>
              <a:latin typeface="+mn-lt"/>
              <a:ea typeface="+mn-ea"/>
              <a:cs typeface="+mn-cs"/>
            </a:rPr>
            <a:t>491.0</a:t>
          </a:r>
          <a:r>
            <a:rPr kumimoji="1" lang="ja-JP" altLang="ja-JP" sz="1100">
              <a:solidFill>
                <a:schemeClr val="dk1"/>
              </a:solidFill>
              <a:effectLst/>
              <a:latin typeface="+mn-lt"/>
              <a:ea typeface="+mn-ea"/>
              <a:cs typeface="+mn-cs"/>
            </a:rPr>
            <a:t>％）とはほぼ同水準となっている。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25" name="直線コネクタ 124"/>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26" name="債務償還比率最小値テキスト"/>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27" name="直線コネクタ 126"/>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28" name="債務償還比率最大値テキスト"/>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29" name="直線コネクタ 128"/>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30" name="債務償還比率平均値テキスト"/>
        <xdr:cNvSpPr txBox="1"/>
      </xdr:nvSpPr>
      <xdr:spPr>
        <a:xfrm>
          <a:off x="14846300" y="596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1" name="フローチャート: 判断 130"/>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2" name="フローチャート: 判断 131"/>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3" name="フローチャート: 判断 132"/>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34" name="フローチャート: 判断 133"/>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35" name="フローチャート: 判断 134"/>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117101</xdr:rowOff>
    </xdr:from>
    <xdr:to>
      <xdr:col>76</xdr:col>
      <xdr:colOff>73025</xdr:colOff>
      <xdr:row>30</xdr:row>
      <xdr:rowOff>47251</xdr:rowOff>
    </xdr:to>
    <xdr:sp macro="" textlink="">
      <xdr:nvSpPr>
        <xdr:cNvPr id="141" name="楕円 140"/>
        <xdr:cNvSpPr/>
      </xdr:nvSpPr>
      <xdr:spPr>
        <a:xfrm>
          <a:off x="14744700" y="586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139978</xdr:rowOff>
    </xdr:from>
    <xdr:ext cx="469744" cy="259045"/>
    <xdr:sp macro="" textlink="">
      <xdr:nvSpPr>
        <xdr:cNvPr id="142" name="債務償還比率該当値テキスト"/>
        <xdr:cNvSpPr txBox="1"/>
      </xdr:nvSpPr>
      <xdr:spPr>
        <a:xfrm>
          <a:off x="14846300" y="571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167478</xdr:rowOff>
    </xdr:from>
    <xdr:to>
      <xdr:col>72</xdr:col>
      <xdr:colOff>123825</xdr:colOff>
      <xdr:row>30</xdr:row>
      <xdr:rowOff>97628</xdr:rowOff>
    </xdr:to>
    <xdr:sp macro="" textlink="">
      <xdr:nvSpPr>
        <xdr:cNvPr id="143" name="楕円 142"/>
        <xdr:cNvSpPr/>
      </xdr:nvSpPr>
      <xdr:spPr>
        <a:xfrm>
          <a:off x="14033500" y="591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167901</xdr:rowOff>
    </xdr:from>
    <xdr:to>
      <xdr:col>76</xdr:col>
      <xdr:colOff>22225</xdr:colOff>
      <xdr:row>30</xdr:row>
      <xdr:rowOff>46828</xdr:rowOff>
    </xdr:to>
    <xdr:cxnSp macro="">
      <xdr:nvCxnSpPr>
        <xdr:cNvPr id="144" name="直線コネクタ 143"/>
        <xdr:cNvCxnSpPr/>
      </xdr:nvCxnSpPr>
      <xdr:spPr>
        <a:xfrm flipV="1">
          <a:off x="14084300" y="5911476"/>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59358</xdr:rowOff>
    </xdr:from>
    <xdr:to>
      <xdr:col>68</xdr:col>
      <xdr:colOff>123825</xdr:colOff>
      <xdr:row>30</xdr:row>
      <xdr:rowOff>160958</xdr:rowOff>
    </xdr:to>
    <xdr:sp macro="" textlink="">
      <xdr:nvSpPr>
        <xdr:cNvPr id="145" name="楕円 144"/>
        <xdr:cNvSpPr/>
      </xdr:nvSpPr>
      <xdr:spPr>
        <a:xfrm>
          <a:off x="13271500" y="597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46828</xdr:rowOff>
    </xdr:from>
    <xdr:to>
      <xdr:col>72</xdr:col>
      <xdr:colOff>73025</xdr:colOff>
      <xdr:row>30</xdr:row>
      <xdr:rowOff>110158</xdr:rowOff>
    </xdr:to>
    <xdr:cxnSp macro="">
      <xdr:nvCxnSpPr>
        <xdr:cNvPr id="146" name="直線コネクタ 145"/>
        <xdr:cNvCxnSpPr/>
      </xdr:nvCxnSpPr>
      <xdr:spPr>
        <a:xfrm flipV="1">
          <a:off x="13322300" y="5961853"/>
          <a:ext cx="762000" cy="6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82628</xdr:rowOff>
    </xdr:from>
    <xdr:to>
      <xdr:col>64</xdr:col>
      <xdr:colOff>123825</xdr:colOff>
      <xdr:row>31</xdr:row>
      <xdr:rowOff>12778</xdr:rowOff>
    </xdr:to>
    <xdr:sp macro="" textlink="">
      <xdr:nvSpPr>
        <xdr:cNvPr id="147" name="楕円 146"/>
        <xdr:cNvSpPr/>
      </xdr:nvSpPr>
      <xdr:spPr>
        <a:xfrm>
          <a:off x="12509500" y="599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110158</xdr:rowOff>
    </xdr:from>
    <xdr:to>
      <xdr:col>68</xdr:col>
      <xdr:colOff>73025</xdr:colOff>
      <xdr:row>30</xdr:row>
      <xdr:rowOff>133428</xdr:rowOff>
    </xdr:to>
    <xdr:cxnSp macro="">
      <xdr:nvCxnSpPr>
        <xdr:cNvPr id="148" name="直線コネクタ 147"/>
        <xdr:cNvCxnSpPr/>
      </xdr:nvCxnSpPr>
      <xdr:spPr>
        <a:xfrm flipV="1">
          <a:off x="12560300" y="6025183"/>
          <a:ext cx="762000" cy="2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2745</xdr:rowOff>
    </xdr:from>
    <xdr:to>
      <xdr:col>60</xdr:col>
      <xdr:colOff>123825</xdr:colOff>
      <xdr:row>30</xdr:row>
      <xdr:rowOff>104345</xdr:rowOff>
    </xdr:to>
    <xdr:sp macro="" textlink="">
      <xdr:nvSpPr>
        <xdr:cNvPr id="149" name="楕円 148"/>
        <xdr:cNvSpPr/>
      </xdr:nvSpPr>
      <xdr:spPr>
        <a:xfrm>
          <a:off x="11747500" y="59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53545</xdr:rowOff>
    </xdr:from>
    <xdr:to>
      <xdr:col>64</xdr:col>
      <xdr:colOff>73025</xdr:colOff>
      <xdr:row>30</xdr:row>
      <xdr:rowOff>133428</xdr:rowOff>
    </xdr:to>
    <xdr:cxnSp macro="">
      <xdr:nvCxnSpPr>
        <xdr:cNvPr id="150" name="直線コネクタ 149"/>
        <xdr:cNvCxnSpPr/>
      </xdr:nvCxnSpPr>
      <xdr:spPr>
        <a:xfrm>
          <a:off x="11798300" y="5968570"/>
          <a:ext cx="76200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141650</xdr:rowOff>
    </xdr:from>
    <xdr:ext cx="469744" cy="259045"/>
    <xdr:sp macro="" textlink="">
      <xdr:nvSpPr>
        <xdr:cNvPr id="151" name="n_1aveValue債務償還比率"/>
        <xdr:cNvSpPr txBox="1"/>
      </xdr:nvSpPr>
      <xdr:spPr>
        <a:xfrm>
          <a:off x="13836727" y="605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150858</xdr:rowOff>
    </xdr:from>
    <xdr:ext cx="469744" cy="259045"/>
    <xdr:sp macro="" textlink="">
      <xdr:nvSpPr>
        <xdr:cNvPr id="152" name="n_2aveValue債務償還比率"/>
        <xdr:cNvSpPr txBox="1"/>
      </xdr:nvSpPr>
      <xdr:spPr>
        <a:xfrm>
          <a:off x="13087427" y="572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134185</xdr:rowOff>
    </xdr:from>
    <xdr:ext cx="469744" cy="259045"/>
    <xdr:sp macro="" textlink="">
      <xdr:nvSpPr>
        <xdr:cNvPr id="153" name="n_3aveValue債務償還比率"/>
        <xdr:cNvSpPr txBox="1"/>
      </xdr:nvSpPr>
      <xdr:spPr>
        <a:xfrm>
          <a:off x="12325427" y="57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114663</xdr:rowOff>
    </xdr:from>
    <xdr:ext cx="469744" cy="259045"/>
    <xdr:sp macro="" textlink="">
      <xdr:nvSpPr>
        <xdr:cNvPr id="154" name="n_4aveValue債務償還比率"/>
        <xdr:cNvSpPr txBox="1"/>
      </xdr:nvSpPr>
      <xdr:spPr>
        <a:xfrm>
          <a:off x="11563427" y="60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114155</xdr:rowOff>
    </xdr:from>
    <xdr:ext cx="469744" cy="259045"/>
    <xdr:sp macro="" textlink="">
      <xdr:nvSpPr>
        <xdr:cNvPr id="155" name="n_1mainValue債務償還比率"/>
        <xdr:cNvSpPr txBox="1"/>
      </xdr:nvSpPr>
      <xdr:spPr>
        <a:xfrm>
          <a:off x="13836727" y="568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152085</xdr:rowOff>
    </xdr:from>
    <xdr:ext cx="469744" cy="259045"/>
    <xdr:sp macro="" textlink="">
      <xdr:nvSpPr>
        <xdr:cNvPr id="156" name="n_2mainValue債務償還比率"/>
        <xdr:cNvSpPr txBox="1"/>
      </xdr:nvSpPr>
      <xdr:spPr>
        <a:xfrm>
          <a:off x="13087427" y="60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3905</xdr:rowOff>
    </xdr:from>
    <xdr:ext cx="469744" cy="259045"/>
    <xdr:sp macro="" textlink="">
      <xdr:nvSpPr>
        <xdr:cNvPr id="157" name="n_3mainValue債務償還比率"/>
        <xdr:cNvSpPr txBox="1"/>
      </xdr:nvSpPr>
      <xdr:spPr>
        <a:xfrm>
          <a:off x="12325427" y="609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120872</xdr:rowOff>
    </xdr:from>
    <xdr:ext cx="469744" cy="259045"/>
    <xdr:sp macro="" textlink="">
      <xdr:nvSpPr>
        <xdr:cNvPr id="158" name="n_4mainValue債務償還比率"/>
        <xdr:cNvSpPr txBox="1"/>
      </xdr:nvSpPr>
      <xdr:spPr>
        <a:xfrm>
          <a:off x="11563427" y="569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35,990
458.33
34,763,074
30,686,925
832,244
13,156,778
21,256,833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xdr:cNvSpPr txBox="1"/>
      </xdr:nvSpPr>
      <xdr:spPr>
        <a:xfrm>
          <a:off x="4673600" y="623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73" name="楕円 72"/>
        <xdr:cNvSpPr/>
      </xdr:nvSpPr>
      <xdr:spPr>
        <a:xfrm>
          <a:off x="4584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55262</xdr:rowOff>
    </xdr:from>
    <xdr:ext cx="405111" cy="259045"/>
    <xdr:sp macro="" textlink="">
      <xdr:nvSpPr>
        <xdr:cNvPr id="74" name="【道路】&#10;有形固定資産減価償却率該当値テキスト"/>
        <xdr:cNvSpPr txBox="1"/>
      </xdr:nvSpPr>
      <xdr:spPr>
        <a:xfrm>
          <a:off x="4673600"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5" name="楕円 74"/>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127635</xdr:rowOff>
    </xdr:to>
    <xdr:cxnSp macro="">
      <xdr:nvCxnSpPr>
        <xdr:cNvPr id="76" name="直線コネクタ 75"/>
        <xdr:cNvCxnSpPr/>
      </xdr:nvCxnSpPr>
      <xdr:spPr>
        <a:xfrm>
          <a:off x="3797300" y="6471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7" name="楕円 76"/>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127635</xdr:rowOff>
    </xdr:to>
    <xdr:cxnSp macro="">
      <xdr:nvCxnSpPr>
        <xdr:cNvPr id="78" name="直線コネクタ 77"/>
        <xdr:cNvCxnSpPr/>
      </xdr:nvCxnSpPr>
      <xdr:spPr>
        <a:xfrm>
          <a:off x="2908300" y="639699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9" name="楕円 78"/>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53340</xdr:rowOff>
    </xdr:to>
    <xdr:cxnSp macro="">
      <xdr:nvCxnSpPr>
        <xdr:cNvPr id="80" name="直線コネクタ 79"/>
        <xdr:cNvCxnSpPr/>
      </xdr:nvCxnSpPr>
      <xdr:spPr>
        <a:xfrm>
          <a:off x="2019300" y="63588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107315</xdr:rowOff>
    </xdr:from>
    <xdr:to>
      <xdr:col>6</xdr:col>
      <xdr:colOff>38100</xdr:colOff>
      <xdr:row>37</xdr:row>
      <xdr:rowOff>37465</xdr:rowOff>
    </xdr:to>
    <xdr:sp macro="" textlink="">
      <xdr:nvSpPr>
        <xdr:cNvPr id="81" name="楕円 80"/>
        <xdr:cNvSpPr/>
      </xdr:nvSpPr>
      <xdr:spPr>
        <a:xfrm>
          <a:off x="1079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158115</xdr:rowOff>
    </xdr:from>
    <xdr:to>
      <xdr:col>10</xdr:col>
      <xdr:colOff>114300</xdr:colOff>
      <xdr:row>37</xdr:row>
      <xdr:rowOff>15240</xdr:rowOff>
    </xdr:to>
    <xdr:cxnSp macro="">
      <xdr:nvCxnSpPr>
        <xdr:cNvPr id="82" name="直線コネクタ 81"/>
        <xdr:cNvCxnSpPr/>
      </xdr:nvCxnSpPr>
      <xdr:spPr>
        <a:xfrm>
          <a:off x="1130300" y="63303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3" name="n_1aveValue【道路】&#10;有形固定資産減価償却率"/>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4" name="n_2ave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5" name="n_3aveValue【道路】&#10;有形固定資産減価償却率"/>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169562</xdr:rowOff>
    </xdr:from>
    <xdr:ext cx="405111" cy="259045"/>
    <xdr:sp macro="" textlink="">
      <xdr:nvSpPr>
        <xdr:cNvPr id="87" name="n_1mainValue【道路】&#10;有形固定資産減価償却率"/>
        <xdr:cNvSpPr txBox="1"/>
      </xdr:nvSpPr>
      <xdr:spPr>
        <a:xfrm>
          <a:off x="3582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8" name="n_2mainValue【道路】&#10;有形固定資産減価償却率"/>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57167</xdr:rowOff>
    </xdr:from>
    <xdr:ext cx="405111" cy="259045"/>
    <xdr:sp macro="" textlink="">
      <xdr:nvSpPr>
        <xdr:cNvPr id="89" name="n_3mainValue【道路】&#10;有形固定資産減価償却率"/>
        <xdr:cNvSpPr txBox="1"/>
      </xdr:nvSpPr>
      <xdr:spPr>
        <a:xfrm>
          <a:off x="1816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53992</xdr:rowOff>
    </xdr:from>
    <xdr:ext cx="405111" cy="259045"/>
    <xdr:sp macro="" textlink="">
      <xdr:nvSpPr>
        <xdr:cNvPr id="90" name="n_4mainValue【道路】&#10;有形固定資産減価償却率"/>
        <xdr:cNvSpPr txBox="1"/>
      </xdr:nvSpPr>
      <xdr:spPr>
        <a:xfrm>
          <a:off x="927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4" name="直線コネクタ 113"/>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5"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6" name="直線コネクタ 115"/>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7"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8" name="直線コネクタ 117"/>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71131</xdr:rowOff>
    </xdr:from>
    <xdr:ext cx="534377" cy="259045"/>
    <xdr:sp macro="" textlink="">
      <xdr:nvSpPr>
        <xdr:cNvPr id="119" name="【道路】&#10;一人当たり延長平均値テキスト"/>
        <xdr:cNvSpPr txBox="1"/>
      </xdr:nvSpPr>
      <xdr:spPr>
        <a:xfrm>
          <a:off x="10515600" y="658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20" name="フローチャート: 判断 119"/>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21" name="フローチャート: 判断 120"/>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22" name="フローチャート: 判断 121"/>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3" name="フローチャート: 判断 122"/>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4" name="フローチャート: 判断 123"/>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118059</xdr:rowOff>
    </xdr:from>
    <xdr:to>
      <xdr:col>55</xdr:col>
      <xdr:colOff>50800</xdr:colOff>
      <xdr:row>38</xdr:row>
      <xdr:rowOff>48209</xdr:rowOff>
    </xdr:to>
    <xdr:sp macro="" textlink="">
      <xdr:nvSpPr>
        <xdr:cNvPr id="130" name="楕円 129"/>
        <xdr:cNvSpPr/>
      </xdr:nvSpPr>
      <xdr:spPr>
        <a:xfrm>
          <a:off x="10426700" y="64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140936</xdr:rowOff>
    </xdr:from>
    <xdr:ext cx="534377" cy="259045"/>
    <xdr:sp macro="" textlink="">
      <xdr:nvSpPr>
        <xdr:cNvPr id="131" name="【道路】&#10;一人当たり延長該当値テキスト"/>
        <xdr:cNvSpPr txBox="1"/>
      </xdr:nvSpPr>
      <xdr:spPr>
        <a:xfrm>
          <a:off x="10515600" y="63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133204</xdr:rowOff>
    </xdr:from>
    <xdr:to>
      <xdr:col>50</xdr:col>
      <xdr:colOff>165100</xdr:colOff>
      <xdr:row>38</xdr:row>
      <xdr:rowOff>63354</xdr:rowOff>
    </xdr:to>
    <xdr:sp macro="" textlink="">
      <xdr:nvSpPr>
        <xdr:cNvPr id="132" name="楕円 131"/>
        <xdr:cNvSpPr/>
      </xdr:nvSpPr>
      <xdr:spPr>
        <a:xfrm>
          <a:off x="9588500" y="647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168859</xdr:rowOff>
    </xdr:from>
    <xdr:to>
      <xdr:col>55</xdr:col>
      <xdr:colOff>0</xdr:colOff>
      <xdr:row>38</xdr:row>
      <xdr:rowOff>12554</xdr:rowOff>
    </xdr:to>
    <xdr:cxnSp macro="">
      <xdr:nvCxnSpPr>
        <xdr:cNvPr id="133" name="直線コネクタ 132"/>
        <xdr:cNvCxnSpPr/>
      </xdr:nvCxnSpPr>
      <xdr:spPr>
        <a:xfrm flipV="1">
          <a:off x="9639300" y="6512509"/>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144196</xdr:rowOff>
    </xdr:from>
    <xdr:to>
      <xdr:col>46</xdr:col>
      <xdr:colOff>38100</xdr:colOff>
      <xdr:row>38</xdr:row>
      <xdr:rowOff>74346</xdr:rowOff>
    </xdr:to>
    <xdr:sp macro="" textlink="">
      <xdr:nvSpPr>
        <xdr:cNvPr id="134" name="楕円 133"/>
        <xdr:cNvSpPr/>
      </xdr:nvSpPr>
      <xdr:spPr>
        <a:xfrm>
          <a:off x="8699500" y="64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12554</xdr:rowOff>
    </xdr:from>
    <xdr:to>
      <xdr:col>50</xdr:col>
      <xdr:colOff>114300</xdr:colOff>
      <xdr:row>38</xdr:row>
      <xdr:rowOff>23546</xdr:rowOff>
    </xdr:to>
    <xdr:cxnSp macro="">
      <xdr:nvCxnSpPr>
        <xdr:cNvPr id="135" name="直線コネクタ 134"/>
        <xdr:cNvCxnSpPr/>
      </xdr:nvCxnSpPr>
      <xdr:spPr>
        <a:xfrm flipV="1">
          <a:off x="8750300" y="6527654"/>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155016</xdr:rowOff>
    </xdr:from>
    <xdr:to>
      <xdr:col>41</xdr:col>
      <xdr:colOff>101600</xdr:colOff>
      <xdr:row>38</xdr:row>
      <xdr:rowOff>85166</xdr:rowOff>
    </xdr:to>
    <xdr:sp macro="" textlink="">
      <xdr:nvSpPr>
        <xdr:cNvPr id="136" name="楕円 135"/>
        <xdr:cNvSpPr/>
      </xdr:nvSpPr>
      <xdr:spPr>
        <a:xfrm>
          <a:off x="7810500" y="64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23546</xdr:rowOff>
    </xdr:from>
    <xdr:to>
      <xdr:col>45</xdr:col>
      <xdr:colOff>177800</xdr:colOff>
      <xdr:row>38</xdr:row>
      <xdr:rowOff>34366</xdr:rowOff>
    </xdr:to>
    <xdr:cxnSp macro="">
      <xdr:nvCxnSpPr>
        <xdr:cNvPr id="137" name="直線コネクタ 136"/>
        <xdr:cNvCxnSpPr/>
      </xdr:nvCxnSpPr>
      <xdr:spPr>
        <a:xfrm flipV="1">
          <a:off x="7861300" y="6538646"/>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165818</xdr:rowOff>
    </xdr:from>
    <xdr:to>
      <xdr:col>36</xdr:col>
      <xdr:colOff>165100</xdr:colOff>
      <xdr:row>38</xdr:row>
      <xdr:rowOff>95968</xdr:rowOff>
    </xdr:to>
    <xdr:sp macro="" textlink="">
      <xdr:nvSpPr>
        <xdr:cNvPr id="138" name="楕円 137"/>
        <xdr:cNvSpPr/>
      </xdr:nvSpPr>
      <xdr:spPr>
        <a:xfrm>
          <a:off x="6921500" y="65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34366</xdr:rowOff>
    </xdr:from>
    <xdr:to>
      <xdr:col>41</xdr:col>
      <xdr:colOff>50800</xdr:colOff>
      <xdr:row>38</xdr:row>
      <xdr:rowOff>45168</xdr:rowOff>
    </xdr:to>
    <xdr:cxnSp macro="">
      <xdr:nvCxnSpPr>
        <xdr:cNvPr id="139" name="直線コネクタ 138"/>
        <xdr:cNvCxnSpPr/>
      </xdr:nvCxnSpPr>
      <xdr:spPr>
        <a:xfrm flipV="1">
          <a:off x="6972300" y="6549466"/>
          <a:ext cx="889000" cy="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30935</xdr:rowOff>
    </xdr:from>
    <xdr:ext cx="534377" cy="259045"/>
    <xdr:sp macro="" textlink="">
      <xdr:nvSpPr>
        <xdr:cNvPr id="140" name="n_1aveValue【道路】&#10;一人当たり延長"/>
        <xdr:cNvSpPr txBox="1"/>
      </xdr:nvSpPr>
      <xdr:spPr>
        <a:xfrm>
          <a:off x="93594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54024</xdr:rowOff>
    </xdr:from>
    <xdr:ext cx="534377" cy="259045"/>
    <xdr:sp macro="" textlink="">
      <xdr:nvSpPr>
        <xdr:cNvPr id="141" name="n_2aveValue【道路】&#10;一人当たり延長"/>
        <xdr:cNvSpPr txBox="1"/>
      </xdr:nvSpPr>
      <xdr:spPr>
        <a:xfrm>
          <a:off x="8483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10704</xdr:rowOff>
    </xdr:from>
    <xdr:ext cx="534377" cy="259045"/>
    <xdr:sp macro="" textlink="">
      <xdr:nvSpPr>
        <xdr:cNvPr id="142" name="n_3aveValue【道路】&#10;一人当たり延長"/>
        <xdr:cNvSpPr txBox="1"/>
      </xdr:nvSpPr>
      <xdr:spPr>
        <a:xfrm>
          <a:off x="7594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46765</xdr:rowOff>
    </xdr:from>
    <xdr:ext cx="534377" cy="259045"/>
    <xdr:sp macro="" textlink="">
      <xdr:nvSpPr>
        <xdr:cNvPr id="143" name="n_4aveValue【道路】&#10;一人当たり延長"/>
        <xdr:cNvSpPr txBox="1"/>
      </xdr:nvSpPr>
      <xdr:spPr>
        <a:xfrm>
          <a:off x="6705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79881</xdr:rowOff>
    </xdr:from>
    <xdr:ext cx="534377" cy="259045"/>
    <xdr:sp macro="" textlink="">
      <xdr:nvSpPr>
        <xdr:cNvPr id="144" name="n_1mainValue【道路】&#10;一人当たり延長"/>
        <xdr:cNvSpPr txBox="1"/>
      </xdr:nvSpPr>
      <xdr:spPr>
        <a:xfrm>
          <a:off x="9359411" y="625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90873</xdr:rowOff>
    </xdr:from>
    <xdr:ext cx="534377" cy="259045"/>
    <xdr:sp macro="" textlink="">
      <xdr:nvSpPr>
        <xdr:cNvPr id="145" name="n_2mainValue【道路】&#10;一人当たり延長"/>
        <xdr:cNvSpPr txBox="1"/>
      </xdr:nvSpPr>
      <xdr:spPr>
        <a:xfrm>
          <a:off x="8483111" y="626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101693</xdr:rowOff>
    </xdr:from>
    <xdr:ext cx="534377" cy="259045"/>
    <xdr:sp macro="" textlink="">
      <xdr:nvSpPr>
        <xdr:cNvPr id="146" name="n_3mainValue【道路】&#10;一人当たり延長"/>
        <xdr:cNvSpPr txBox="1"/>
      </xdr:nvSpPr>
      <xdr:spPr>
        <a:xfrm>
          <a:off x="7594111" y="62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112494</xdr:rowOff>
    </xdr:from>
    <xdr:ext cx="534377" cy="259045"/>
    <xdr:sp macro="" textlink="">
      <xdr:nvSpPr>
        <xdr:cNvPr id="147" name="n_4mainValue【道路】&#10;一人当たり延長"/>
        <xdr:cNvSpPr txBox="1"/>
      </xdr:nvSpPr>
      <xdr:spPr>
        <a:xfrm>
          <a:off x="6705111" y="6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73" name="直線コネクタ 172"/>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74"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75" name="直線コネクタ 174"/>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6"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7" name="直線コネクタ 176"/>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169653</xdr:rowOff>
    </xdr:from>
    <xdr:ext cx="405111" cy="259045"/>
    <xdr:sp macro="" textlink="">
      <xdr:nvSpPr>
        <xdr:cNvPr id="178" name="【橋りょう・トンネル】&#10;有形固定資産減価償却率平均値テキスト"/>
        <xdr:cNvSpPr txBox="1"/>
      </xdr:nvSpPr>
      <xdr:spPr>
        <a:xfrm>
          <a:off x="4673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9" name="フローチャート: 判断 178"/>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81" name="フローチャート: 判断 180"/>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89" name="楕円 188"/>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90" name="【橋りょう・トンネル】&#10;有形固定資産減価償却率該当値テキスト"/>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89626</xdr:rowOff>
    </xdr:from>
    <xdr:to>
      <xdr:col>20</xdr:col>
      <xdr:colOff>38100</xdr:colOff>
      <xdr:row>62</xdr:row>
      <xdr:rowOff>19776</xdr:rowOff>
    </xdr:to>
    <xdr:sp macro="" textlink="">
      <xdr:nvSpPr>
        <xdr:cNvPr id="191" name="楕円 190"/>
        <xdr:cNvSpPr/>
      </xdr:nvSpPr>
      <xdr:spPr>
        <a:xfrm>
          <a:off x="3746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127363</xdr:rowOff>
    </xdr:from>
    <xdr:to>
      <xdr:col>24</xdr:col>
      <xdr:colOff>63500</xdr:colOff>
      <xdr:row>61</xdr:row>
      <xdr:rowOff>140426</xdr:rowOff>
    </xdr:to>
    <xdr:cxnSp macro="">
      <xdr:nvCxnSpPr>
        <xdr:cNvPr id="192" name="直線コネクタ 191"/>
        <xdr:cNvCxnSpPr/>
      </xdr:nvCxnSpPr>
      <xdr:spPr>
        <a:xfrm flipV="1">
          <a:off x="3797300" y="1058581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3" name="楕円 192"/>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140426</xdr:rowOff>
    </xdr:to>
    <xdr:cxnSp macro="">
      <xdr:nvCxnSpPr>
        <xdr:cNvPr id="194" name="直線コネクタ 193"/>
        <xdr:cNvCxnSpPr/>
      </xdr:nvCxnSpPr>
      <xdr:spPr>
        <a:xfrm>
          <a:off x="2908300" y="105613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95" name="楕円 194"/>
        <xdr:cNvSpPr/>
      </xdr:nvSpPr>
      <xdr:spPr>
        <a:xfrm>
          <a:off x="1968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84909</xdr:rowOff>
    </xdr:from>
    <xdr:to>
      <xdr:col>15</xdr:col>
      <xdr:colOff>50800</xdr:colOff>
      <xdr:row>61</xdr:row>
      <xdr:rowOff>102870</xdr:rowOff>
    </xdr:to>
    <xdr:cxnSp macro="">
      <xdr:nvCxnSpPr>
        <xdr:cNvPr id="196" name="直線コネクタ 195"/>
        <xdr:cNvCxnSpPr/>
      </xdr:nvCxnSpPr>
      <xdr:spPr>
        <a:xfrm>
          <a:off x="2019300" y="105433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7" name="楕円 196"/>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84909</xdr:rowOff>
    </xdr:to>
    <xdr:cxnSp macro="">
      <xdr:nvCxnSpPr>
        <xdr:cNvPr id="198" name="直線コネクタ 197"/>
        <xdr:cNvCxnSpPr/>
      </xdr:nvCxnSpPr>
      <xdr:spPr>
        <a:xfrm>
          <a:off x="1130300" y="1050417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50999</xdr:rowOff>
    </xdr:from>
    <xdr:ext cx="405111" cy="259045"/>
    <xdr:sp macro="" textlink="">
      <xdr:nvSpPr>
        <xdr:cNvPr id="199" name="n_1aveValue【橋りょう・トンネル】&#10;有形固定資産減価償却率"/>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54264</xdr:rowOff>
    </xdr:from>
    <xdr:ext cx="405111" cy="259045"/>
    <xdr:sp macro="" textlink="">
      <xdr:nvSpPr>
        <xdr:cNvPr id="200" name="n_2aveValue【橋りょう・トンネル】&#10;有形固定資産減価償却率"/>
        <xdr:cNvSpPr txBox="1"/>
      </xdr:nvSpPr>
      <xdr:spPr>
        <a:xfrm>
          <a:off x="2705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2" name="n_4aveValue【橋りょう・トンネル】&#10;有形固定資産減価償却率"/>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10903</xdr:rowOff>
    </xdr:from>
    <xdr:ext cx="405111" cy="259045"/>
    <xdr:sp macro="" textlink="">
      <xdr:nvSpPr>
        <xdr:cNvPr id="203" name="n_1mainValue【橋りょう・トンネル】&#10;有形固定資産減価償却率"/>
        <xdr:cNvSpPr txBox="1"/>
      </xdr:nvSpPr>
      <xdr:spPr>
        <a:xfrm>
          <a:off x="35820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204" name="n_2mainValue【橋りょう・トンネル】&#10;有形固定資産減価償却率"/>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205" name="n_3mainValue【橋りょう・トンネル】&#10;有形固定資産減価償却率"/>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87647</xdr:rowOff>
    </xdr:from>
    <xdr:ext cx="405111" cy="259045"/>
    <xdr:sp macro="" textlink="">
      <xdr:nvSpPr>
        <xdr:cNvPr id="206" name="n_4mainValue【橋りょう・トンネル】&#10;有形固定資産減価償却率"/>
        <xdr:cNvSpPr txBox="1"/>
      </xdr:nvSpPr>
      <xdr:spPr>
        <a:xfrm>
          <a:off x="927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32" name="直線コネクタ 231"/>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33"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34" name="直線コネクタ 233"/>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35"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36" name="直線コネクタ 235"/>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84091</xdr:rowOff>
    </xdr:from>
    <xdr:ext cx="599010" cy="259045"/>
    <xdr:sp macro="" textlink="">
      <xdr:nvSpPr>
        <xdr:cNvPr id="237" name="【橋りょう・トンネル】&#10;一人当たり有形固定資産（償却資産）額平均値テキスト"/>
        <xdr:cNvSpPr txBox="1"/>
      </xdr:nvSpPr>
      <xdr:spPr>
        <a:xfrm>
          <a:off x="10515600" y="1054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38" name="フローチャート: 判断 237"/>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9" name="フローチャート: 判断 238"/>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40" name="フローチャート: 判断 239"/>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41" name="フローチャート: 判断 240"/>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42" name="フローチャート: 判断 241"/>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129224</xdr:rowOff>
    </xdr:from>
    <xdr:to>
      <xdr:col>55</xdr:col>
      <xdr:colOff>50800</xdr:colOff>
      <xdr:row>63</xdr:row>
      <xdr:rowOff>59374</xdr:rowOff>
    </xdr:to>
    <xdr:sp macro="" textlink="">
      <xdr:nvSpPr>
        <xdr:cNvPr id="248" name="楕円 247"/>
        <xdr:cNvSpPr/>
      </xdr:nvSpPr>
      <xdr:spPr>
        <a:xfrm>
          <a:off x="10426700" y="107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107651</xdr:rowOff>
    </xdr:from>
    <xdr:ext cx="599010" cy="259045"/>
    <xdr:sp macro="" textlink="">
      <xdr:nvSpPr>
        <xdr:cNvPr id="249" name="【橋りょう・トンネル】&#10;一人当たり有形固定資産（償却資産）額該当値テキスト"/>
        <xdr:cNvSpPr txBox="1"/>
      </xdr:nvSpPr>
      <xdr:spPr>
        <a:xfrm>
          <a:off x="10515600" y="1073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139283</xdr:rowOff>
    </xdr:from>
    <xdr:to>
      <xdr:col>50</xdr:col>
      <xdr:colOff>165100</xdr:colOff>
      <xdr:row>63</xdr:row>
      <xdr:rowOff>69433</xdr:rowOff>
    </xdr:to>
    <xdr:sp macro="" textlink="">
      <xdr:nvSpPr>
        <xdr:cNvPr id="250" name="楕円 249"/>
        <xdr:cNvSpPr/>
      </xdr:nvSpPr>
      <xdr:spPr>
        <a:xfrm>
          <a:off x="9588500" y="107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8574</xdr:rowOff>
    </xdr:from>
    <xdr:to>
      <xdr:col>55</xdr:col>
      <xdr:colOff>0</xdr:colOff>
      <xdr:row>63</xdr:row>
      <xdr:rowOff>18633</xdr:rowOff>
    </xdr:to>
    <xdr:cxnSp macro="">
      <xdr:nvCxnSpPr>
        <xdr:cNvPr id="251" name="直線コネクタ 250"/>
        <xdr:cNvCxnSpPr/>
      </xdr:nvCxnSpPr>
      <xdr:spPr>
        <a:xfrm flipV="1">
          <a:off x="9639300" y="10809924"/>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143625</xdr:rowOff>
    </xdr:from>
    <xdr:to>
      <xdr:col>46</xdr:col>
      <xdr:colOff>38100</xdr:colOff>
      <xdr:row>63</xdr:row>
      <xdr:rowOff>73775</xdr:rowOff>
    </xdr:to>
    <xdr:sp macro="" textlink="">
      <xdr:nvSpPr>
        <xdr:cNvPr id="252" name="楕円 251"/>
        <xdr:cNvSpPr/>
      </xdr:nvSpPr>
      <xdr:spPr>
        <a:xfrm>
          <a:off x="8699500" y="107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18633</xdr:rowOff>
    </xdr:from>
    <xdr:to>
      <xdr:col>50</xdr:col>
      <xdr:colOff>114300</xdr:colOff>
      <xdr:row>63</xdr:row>
      <xdr:rowOff>22975</xdr:rowOff>
    </xdr:to>
    <xdr:cxnSp macro="">
      <xdr:nvCxnSpPr>
        <xdr:cNvPr id="253" name="直線コネクタ 252"/>
        <xdr:cNvCxnSpPr/>
      </xdr:nvCxnSpPr>
      <xdr:spPr>
        <a:xfrm flipV="1">
          <a:off x="8750300" y="10819983"/>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147968</xdr:rowOff>
    </xdr:from>
    <xdr:to>
      <xdr:col>41</xdr:col>
      <xdr:colOff>101600</xdr:colOff>
      <xdr:row>63</xdr:row>
      <xdr:rowOff>78118</xdr:rowOff>
    </xdr:to>
    <xdr:sp macro="" textlink="">
      <xdr:nvSpPr>
        <xdr:cNvPr id="254" name="楕円 253"/>
        <xdr:cNvSpPr/>
      </xdr:nvSpPr>
      <xdr:spPr>
        <a:xfrm>
          <a:off x="7810500" y="1077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22975</xdr:rowOff>
    </xdr:from>
    <xdr:to>
      <xdr:col>45</xdr:col>
      <xdr:colOff>177800</xdr:colOff>
      <xdr:row>63</xdr:row>
      <xdr:rowOff>27318</xdr:rowOff>
    </xdr:to>
    <xdr:cxnSp macro="">
      <xdr:nvCxnSpPr>
        <xdr:cNvPr id="255" name="直線コネクタ 254"/>
        <xdr:cNvCxnSpPr/>
      </xdr:nvCxnSpPr>
      <xdr:spPr>
        <a:xfrm flipV="1">
          <a:off x="7861300" y="1082432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152278</xdr:rowOff>
    </xdr:from>
    <xdr:to>
      <xdr:col>36</xdr:col>
      <xdr:colOff>165100</xdr:colOff>
      <xdr:row>63</xdr:row>
      <xdr:rowOff>82428</xdr:rowOff>
    </xdr:to>
    <xdr:sp macro="" textlink="">
      <xdr:nvSpPr>
        <xdr:cNvPr id="256" name="楕円 255"/>
        <xdr:cNvSpPr/>
      </xdr:nvSpPr>
      <xdr:spPr>
        <a:xfrm>
          <a:off x="6921500" y="107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27318</xdr:rowOff>
    </xdr:from>
    <xdr:to>
      <xdr:col>41</xdr:col>
      <xdr:colOff>50800</xdr:colOff>
      <xdr:row>63</xdr:row>
      <xdr:rowOff>31628</xdr:rowOff>
    </xdr:to>
    <xdr:cxnSp macro="">
      <xdr:nvCxnSpPr>
        <xdr:cNvPr id="257" name="直線コネクタ 256"/>
        <xdr:cNvCxnSpPr/>
      </xdr:nvCxnSpPr>
      <xdr:spPr>
        <a:xfrm flipV="1">
          <a:off x="6972300" y="10828668"/>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34966</xdr:rowOff>
    </xdr:from>
    <xdr:ext cx="599010" cy="259045"/>
    <xdr:sp macro="" textlink="">
      <xdr:nvSpPr>
        <xdr:cNvPr id="258" name="n_1aveValue【橋りょう・トンネル】&#10;一人当たり有形固定資産（償却資産）額"/>
        <xdr:cNvSpPr txBox="1"/>
      </xdr:nvSpPr>
      <xdr:spPr>
        <a:xfrm>
          <a:off x="9327095" y="1049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69367</xdr:rowOff>
    </xdr:from>
    <xdr:ext cx="599010" cy="259045"/>
    <xdr:sp macro="" textlink="">
      <xdr:nvSpPr>
        <xdr:cNvPr id="259" name="n_2aveValue【橋りょう・トンネル】&#10;一人当たり有形固定資産（償却資産）額"/>
        <xdr:cNvSpPr txBox="1"/>
      </xdr:nvSpPr>
      <xdr:spPr>
        <a:xfrm>
          <a:off x="84507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48174</xdr:rowOff>
    </xdr:from>
    <xdr:ext cx="599010" cy="259045"/>
    <xdr:sp macro="" textlink="">
      <xdr:nvSpPr>
        <xdr:cNvPr id="260" name="n_3aveValue【橋りょう・トンネル】&#10;一人当たり有形固定資産（償却資産）額"/>
        <xdr:cNvSpPr txBox="1"/>
      </xdr:nvSpPr>
      <xdr:spPr>
        <a:xfrm>
          <a:off x="7561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72968</xdr:rowOff>
    </xdr:from>
    <xdr:ext cx="599010" cy="259045"/>
    <xdr:sp macro="" textlink="">
      <xdr:nvSpPr>
        <xdr:cNvPr id="261" name="n_4aveValue【橋りょう・トンネル】&#10;一人当たり有形固定資産（償却資産）額"/>
        <xdr:cNvSpPr txBox="1"/>
      </xdr:nvSpPr>
      <xdr:spPr>
        <a:xfrm>
          <a:off x="6672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60560</xdr:rowOff>
    </xdr:from>
    <xdr:ext cx="599010" cy="259045"/>
    <xdr:sp macro="" textlink="">
      <xdr:nvSpPr>
        <xdr:cNvPr id="262" name="n_1mainValue【橋りょう・トンネル】&#10;一人当たり有形固定資産（償却資産）額"/>
        <xdr:cNvSpPr txBox="1"/>
      </xdr:nvSpPr>
      <xdr:spPr>
        <a:xfrm>
          <a:off x="9327095" y="1086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64902</xdr:rowOff>
    </xdr:from>
    <xdr:ext cx="599010" cy="259045"/>
    <xdr:sp macro="" textlink="">
      <xdr:nvSpPr>
        <xdr:cNvPr id="263" name="n_2mainValue【橋りょう・トンネル】&#10;一人当たり有形固定資産（償却資産）額"/>
        <xdr:cNvSpPr txBox="1"/>
      </xdr:nvSpPr>
      <xdr:spPr>
        <a:xfrm>
          <a:off x="8450795" y="10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69245</xdr:rowOff>
    </xdr:from>
    <xdr:ext cx="599010" cy="259045"/>
    <xdr:sp macro="" textlink="">
      <xdr:nvSpPr>
        <xdr:cNvPr id="264" name="n_3mainValue【橋りょう・トンネル】&#10;一人当たり有形固定資産（償却資産）額"/>
        <xdr:cNvSpPr txBox="1"/>
      </xdr:nvSpPr>
      <xdr:spPr>
        <a:xfrm>
          <a:off x="7561795" y="1087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73555</xdr:rowOff>
    </xdr:from>
    <xdr:ext cx="599010" cy="259045"/>
    <xdr:sp macro="" textlink="">
      <xdr:nvSpPr>
        <xdr:cNvPr id="265" name="n_4mainValue【橋りょう・トンネル】&#10;一人当たり有形固定資産（償却資産）額"/>
        <xdr:cNvSpPr txBox="1"/>
      </xdr:nvSpPr>
      <xdr:spPr>
        <a:xfrm>
          <a:off x="6672795" y="1087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90" name="直線コネクタ 289"/>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91"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92" name="直線コネクタ 291"/>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3"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4" name="直線コネクタ 293"/>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95" name="【公営住宅】&#10;有形固定資産減価償却率平均値テキスト"/>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6" name="フローチャート: 判断 295"/>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97" name="フローチャート: 判断 296"/>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98" name="フローチャート: 判断 297"/>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9" name="フローチャート: 判断 298"/>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300" name="フローチャート: 判断 299"/>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306" name="楕円 305"/>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307" name="【公営住宅】&#10;有形固定資産減価償却率該当値テキスト"/>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308" name="楕円 307"/>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53339</xdr:rowOff>
    </xdr:to>
    <xdr:cxnSp macro="">
      <xdr:nvCxnSpPr>
        <xdr:cNvPr id="309" name="直線コネクタ 308"/>
        <xdr:cNvCxnSpPr/>
      </xdr:nvCxnSpPr>
      <xdr:spPr>
        <a:xfrm flipV="1">
          <a:off x="3797300" y="144513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111125</xdr:rowOff>
    </xdr:from>
    <xdr:to>
      <xdr:col>15</xdr:col>
      <xdr:colOff>101600</xdr:colOff>
      <xdr:row>84</xdr:row>
      <xdr:rowOff>41275</xdr:rowOff>
    </xdr:to>
    <xdr:sp macro="" textlink="">
      <xdr:nvSpPr>
        <xdr:cNvPr id="310" name="楕円 309"/>
        <xdr:cNvSpPr/>
      </xdr:nvSpPr>
      <xdr:spPr>
        <a:xfrm>
          <a:off x="2857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161925</xdr:rowOff>
    </xdr:from>
    <xdr:to>
      <xdr:col>19</xdr:col>
      <xdr:colOff>177800</xdr:colOff>
      <xdr:row>84</xdr:row>
      <xdr:rowOff>53339</xdr:rowOff>
    </xdr:to>
    <xdr:cxnSp macro="">
      <xdr:nvCxnSpPr>
        <xdr:cNvPr id="311" name="直線コネクタ 310"/>
        <xdr:cNvCxnSpPr/>
      </xdr:nvCxnSpPr>
      <xdr:spPr>
        <a:xfrm>
          <a:off x="2908300" y="1439227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92075</xdr:rowOff>
    </xdr:from>
    <xdr:to>
      <xdr:col>10</xdr:col>
      <xdr:colOff>165100</xdr:colOff>
      <xdr:row>84</xdr:row>
      <xdr:rowOff>22225</xdr:rowOff>
    </xdr:to>
    <xdr:sp macro="" textlink="">
      <xdr:nvSpPr>
        <xdr:cNvPr id="312" name="楕円 311"/>
        <xdr:cNvSpPr/>
      </xdr:nvSpPr>
      <xdr:spPr>
        <a:xfrm>
          <a:off x="1968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142875</xdr:rowOff>
    </xdr:from>
    <xdr:to>
      <xdr:col>15</xdr:col>
      <xdr:colOff>50800</xdr:colOff>
      <xdr:row>83</xdr:row>
      <xdr:rowOff>161925</xdr:rowOff>
    </xdr:to>
    <xdr:cxnSp macro="">
      <xdr:nvCxnSpPr>
        <xdr:cNvPr id="313" name="直線コネクタ 312"/>
        <xdr:cNvCxnSpPr/>
      </xdr:nvCxnSpPr>
      <xdr:spPr>
        <a:xfrm>
          <a:off x="2019300" y="14373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166370</xdr:rowOff>
    </xdr:from>
    <xdr:to>
      <xdr:col>6</xdr:col>
      <xdr:colOff>38100</xdr:colOff>
      <xdr:row>84</xdr:row>
      <xdr:rowOff>96520</xdr:rowOff>
    </xdr:to>
    <xdr:sp macro="" textlink="">
      <xdr:nvSpPr>
        <xdr:cNvPr id="314" name="楕円 313"/>
        <xdr:cNvSpPr/>
      </xdr:nvSpPr>
      <xdr:spPr>
        <a:xfrm>
          <a:off x="1079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142875</xdr:rowOff>
    </xdr:from>
    <xdr:to>
      <xdr:col>10</xdr:col>
      <xdr:colOff>114300</xdr:colOff>
      <xdr:row>84</xdr:row>
      <xdr:rowOff>45720</xdr:rowOff>
    </xdr:to>
    <xdr:cxnSp macro="">
      <xdr:nvCxnSpPr>
        <xdr:cNvPr id="315" name="直線コネクタ 314"/>
        <xdr:cNvCxnSpPr/>
      </xdr:nvCxnSpPr>
      <xdr:spPr>
        <a:xfrm flipV="1">
          <a:off x="1130300" y="143732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124477</xdr:rowOff>
    </xdr:from>
    <xdr:ext cx="405111" cy="259045"/>
    <xdr:sp macro="" textlink="">
      <xdr:nvSpPr>
        <xdr:cNvPr id="316" name="n_1aveValue【公営住宅】&#10;有形固定資産減価償却率"/>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317" name="n_2aveValue【公営住宅】&#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63516</xdr:rowOff>
    </xdr:from>
    <xdr:ext cx="405111" cy="259045"/>
    <xdr:sp macro="" textlink="">
      <xdr:nvSpPr>
        <xdr:cNvPr id="318" name="n_3aveValue【公営住宅】&#10;有形固定資産減価償却率"/>
        <xdr:cNvSpPr txBox="1"/>
      </xdr:nvSpPr>
      <xdr:spPr>
        <a:xfrm>
          <a:off x="1816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9"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320" name="n_1mainValue【公営住宅】&#10;有形固定資産減価償却率"/>
        <xdr:cNvSpPr txBox="1"/>
      </xdr:nvSpPr>
      <xdr:spPr>
        <a:xfrm>
          <a:off x="3582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32402</xdr:rowOff>
    </xdr:from>
    <xdr:ext cx="405111" cy="259045"/>
    <xdr:sp macro="" textlink="">
      <xdr:nvSpPr>
        <xdr:cNvPr id="321" name="n_2mainValue【公営住宅】&#10;有形固定資産減価償却率"/>
        <xdr:cNvSpPr txBox="1"/>
      </xdr:nvSpPr>
      <xdr:spPr>
        <a:xfrm>
          <a:off x="2705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13352</xdr:rowOff>
    </xdr:from>
    <xdr:ext cx="405111" cy="259045"/>
    <xdr:sp macro="" textlink="">
      <xdr:nvSpPr>
        <xdr:cNvPr id="322" name="n_3mainValue【公営住宅】&#10;有形固定資産減価償却率"/>
        <xdr:cNvSpPr txBox="1"/>
      </xdr:nvSpPr>
      <xdr:spPr>
        <a:xfrm>
          <a:off x="1816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87647</xdr:rowOff>
    </xdr:from>
    <xdr:ext cx="405111" cy="259045"/>
    <xdr:sp macro="" textlink="">
      <xdr:nvSpPr>
        <xdr:cNvPr id="323" name="n_4mainValue【公営住宅】&#10;有形固定資産減価償却率"/>
        <xdr:cNvSpPr txBox="1"/>
      </xdr:nvSpPr>
      <xdr:spPr>
        <a:xfrm>
          <a:off x="927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45" name="直線コネクタ 344"/>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46"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47" name="直線コネクタ 346"/>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48"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49" name="直線コネクタ 348"/>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42994</xdr:rowOff>
    </xdr:from>
    <xdr:ext cx="469744" cy="259045"/>
    <xdr:sp macro="" textlink="">
      <xdr:nvSpPr>
        <xdr:cNvPr id="350" name="【公営住宅】&#10;一人当たり面積平均値テキスト"/>
        <xdr:cNvSpPr txBox="1"/>
      </xdr:nvSpPr>
      <xdr:spPr>
        <a:xfrm>
          <a:off x="10515600" y="14273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51" name="フローチャート: 判断 350"/>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52" name="フローチャート: 判断 351"/>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53" name="フローチャート: 判断 352"/>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4" name="フローチャート: 判断 353"/>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55" name="フローチャート: 判断 354"/>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143663</xdr:rowOff>
    </xdr:from>
    <xdr:to>
      <xdr:col>55</xdr:col>
      <xdr:colOff>50800</xdr:colOff>
      <xdr:row>82</xdr:row>
      <xdr:rowOff>73813</xdr:rowOff>
    </xdr:to>
    <xdr:sp macro="" textlink="">
      <xdr:nvSpPr>
        <xdr:cNvPr id="361" name="楕円 360"/>
        <xdr:cNvSpPr/>
      </xdr:nvSpPr>
      <xdr:spPr>
        <a:xfrm>
          <a:off x="10426700" y="140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166540</xdr:rowOff>
    </xdr:from>
    <xdr:ext cx="469744" cy="259045"/>
    <xdr:sp macro="" textlink="">
      <xdr:nvSpPr>
        <xdr:cNvPr id="362" name="【公営住宅】&#10;一人当たり面積該当値テキスト"/>
        <xdr:cNvSpPr txBox="1"/>
      </xdr:nvSpPr>
      <xdr:spPr>
        <a:xfrm>
          <a:off x="10515600" y="1388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154178</xdr:rowOff>
    </xdr:from>
    <xdr:to>
      <xdr:col>50</xdr:col>
      <xdr:colOff>165100</xdr:colOff>
      <xdr:row>82</xdr:row>
      <xdr:rowOff>84328</xdr:rowOff>
    </xdr:to>
    <xdr:sp macro="" textlink="">
      <xdr:nvSpPr>
        <xdr:cNvPr id="363" name="楕円 362"/>
        <xdr:cNvSpPr/>
      </xdr:nvSpPr>
      <xdr:spPr>
        <a:xfrm>
          <a:off x="9588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23013</xdr:rowOff>
    </xdr:from>
    <xdr:to>
      <xdr:col>55</xdr:col>
      <xdr:colOff>0</xdr:colOff>
      <xdr:row>82</xdr:row>
      <xdr:rowOff>33528</xdr:rowOff>
    </xdr:to>
    <xdr:cxnSp macro="">
      <xdr:nvCxnSpPr>
        <xdr:cNvPr id="364" name="直線コネクタ 363"/>
        <xdr:cNvCxnSpPr/>
      </xdr:nvCxnSpPr>
      <xdr:spPr>
        <a:xfrm flipV="1">
          <a:off x="9639300" y="14081913"/>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161037</xdr:rowOff>
    </xdr:from>
    <xdr:to>
      <xdr:col>46</xdr:col>
      <xdr:colOff>38100</xdr:colOff>
      <xdr:row>82</xdr:row>
      <xdr:rowOff>91187</xdr:rowOff>
    </xdr:to>
    <xdr:sp macro="" textlink="">
      <xdr:nvSpPr>
        <xdr:cNvPr id="365" name="楕円 364"/>
        <xdr:cNvSpPr/>
      </xdr:nvSpPr>
      <xdr:spPr>
        <a:xfrm>
          <a:off x="86995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33528</xdr:rowOff>
    </xdr:from>
    <xdr:to>
      <xdr:col>50</xdr:col>
      <xdr:colOff>114300</xdr:colOff>
      <xdr:row>82</xdr:row>
      <xdr:rowOff>40387</xdr:rowOff>
    </xdr:to>
    <xdr:cxnSp macro="">
      <xdr:nvCxnSpPr>
        <xdr:cNvPr id="366" name="直線コネクタ 365"/>
        <xdr:cNvCxnSpPr/>
      </xdr:nvCxnSpPr>
      <xdr:spPr>
        <a:xfrm flipV="1">
          <a:off x="8750300" y="140924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152806</xdr:rowOff>
    </xdr:from>
    <xdr:to>
      <xdr:col>41</xdr:col>
      <xdr:colOff>101600</xdr:colOff>
      <xdr:row>82</xdr:row>
      <xdr:rowOff>82956</xdr:rowOff>
    </xdr:to>
    <xdr:sp macro="" textlink="">
      <xdr:nvSpPr>
        <xdr:cNvPr id="367" name="楕円 366"/>
        <xdr:cNvSpPr/>
      </xdr:nvSpPr>
      <xdr:spPr>
        <a:xfrm>
          <a:off x="7810500" y="140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32156</xdr:rowOff>
    </xdr:from>
    <xdr:to>
      <xdr:col>45</xdr:col>
      <xdr:colOff>177800</xdr:colOff>
      <xdr:row>82</xdr:row>
      <xdr:rowOff>40387</xdr:rowOff>
    </xdr:to>
    <xdr:cxnSp macro="">
      <xdr:nvCxnSpPr>
        <xdr:cNvPr id="368" name="直線コネクタ 367"/>
        <xdr:cNvCxnSpPr/>
      </xdr:nvCxnSpPr>
      <xdr:spPr>
        <a:xfrm>
          <a:off x="7861300" y="14091056"/>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24791</xdr:rowOff>
    </xdr:from>
    <xdr:to>
      <xdr:col>36</xdr:col>
      <xdr:colOff>165100</xdr:colOff>
      <xdr:row>82</xdr:row>
      <xdr:rowOff>126391</xdr:rowOff>
    </xdr:to>
    <xdr:sp macro="" textlink="">
      <xdr:nvSpPr>
        <xdr:cNvPr id="369" name="楕円 368"/>
        <xdr:cNvSpPr/>
      </xdr:nvSpPr>
      <xdr:spPr>
        <a:xfrm>
          <a:off x="6921500" y="140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32156</xdr:rowOff>
    </xdr:from>
    <xdr:to>
      <xdr:col>41</xdr:col>
      <xdr:colOff>50800</xdr:colOff>
      <xdr:row>82</xdr:row>
      <xdr:rowOff>75591</xdr:rowOff>
    </xdr:to>
    <xdr:cxnSp macro="">
      <xdr:nvCxnSpPr>
        <xdr:cNvPr id="370" name="直線コネクタ 369"/>
        <xdr:cNvCxnSpPr/>
      </xdr:nvCxnSpPr>
      <xdr:spPr>
        <a:xfrm flipV="1">
          <a:off x="6972300" y="1409105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37964</xdr:rowOff>
    </xdr:from>
    <xdr:ext cx="469744" cy="259045"/>
    <xdr:sp macro="" textlink="">
      <xdr:nvSpPr>
        <xdr:cNvPr id="371" name="n_1aveValue【公営住宅】&#10;一人当たり面積"/>
        <xdr:cNvSpPr txBox="1"/>
      </xdr:nvSpPr>
      <xdr:spPr>
        <a:xfrm>
          <a:off x="93917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72" name="n_2aveValue【公営住宅】&#10;一人当たり面積"/>
        <xdr:cNvSpPr txBox="1"/>
      </xdr:nvSpPr>
      <xdr:spPr>
        <a:xfrm>
          <a:off x="8515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9162</xdr:rowOff>
    </xdr:from>
    <xdr:ext cx="469744" cy="259045"/>
    <xdr:sp macro="" textlink="">
      <xdr:nvSpPr>
        <xdr:cNvPr id="373" name="n_3aveValue【公営住宅】&#10;一人当たり面積"/>
        <xdr:cNvSpPr txBox="1"/>
      </xdr:nvSpPr>
      <xdr:spPr>
        <a:xfrm>
          <a:off x="7626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145406</xdr:rowOff>
    </xdr:from>
    <xdr:ext cx="469744" cy="259045"/>
    <xdr:sp macro="" textlink="">
      <xdr:nvSpPr>
        <xdr:cNvPr id="374" name="n_4aveValue【公営住宅】&#10;一人当たり面積"/>
        <xdr:cNvSpPr txBox="1"/>
      </xdr:nvSpPr>
      <xdr:spPr>
        <a:xfrm>
          <a:off x="67374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100855</xdr:rowOff>
    </xdr:from>
    <xdr:ext cx="469744" cy="259045"/>
    <xdr:sp macro="" textlink="">
      <xdr:nvSpPr>
        <xdr:cNvPr id="375" name="n_1mainValue【公営住宅】&#10;一人当たり面積"/>
        <xdr:cNvSpPr txBox="1"/>
      </xdr:nvSpPr>
      <xdr:spPr>
        <a:xfrm>
          <a:off x="93917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107714</xdr:rowOff>
    </xdr:from>
    <xdr:ext cx="469744" cy="259045"/>
    <xdr:sp macro="" textlink="">
      <xdr:nvSpPr>
        <xdr:cNvPr id="376" name="n_2mainValue【公営住宅】&#10;一人当たり面積"/>
        <xdr:cNvSpPr txBox="1"/>
      </xdr:nvSpPr>
      <xdr:spPr>
        <a:xfrm>
          <a:off x="8515427" y="138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99483</xdr:rowOff>
    </xdr:from>
    <xdr:ext cx="469744" cy="259045"/>
    <xdr:sp macro="" textlink="">
      <xdr:nvSpPr>
        <xdr:cNvPr id="377" name="n_3mainValue【公営住宅】&#10;一人当たり面積"/>
        <xdr:cNvSpPr txBox="1"/>
      </xdr:nvSpPr>
      <xdr:spPr>
        <a:xfrm>
          <a:off x="7626427" y="1381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142918</xdr:rowOff>
    </xdr:from>
    <xdr:ext cx="469744" cy="259045"/>
    <xdr:sp macro="" textlink="">
      <xdr:nvSpPr>
        <xdr:cNvPr id="378" name="n_4mainValue【公営住宅】&#10;一人当たり面積"/>
        <xdr:cNvSpPr txBox="1"/>
      </xdr:nvSpPr>
      <xdr:spPr>
        <a:xfrm>
          <a:off x="6737427" y="1385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419" name="直線コネクタ 418"/>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422"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23" name="直線コネクタ 422"/>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164482</xdr:rowOff>
    </xdr:from>
    <xdr:ext cx="405111" cy="259045"/>
    <xdr:sp macro="" textlink="">
      <xdr:nvSpPr>
        <xdr:cNvPr id="424" name="【認定こども園・幼稚園・保育所】&#10;有形固定資産減価償却率平均値テキスト"/>
        <xdr:cNvSpPr txBox="1"/>
      </xdr:nvSpPr>
      <xdr:spPr>
        <a:xfrm>
          <a:off x="163576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425" name="フローチャート: 判断 424"/>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426" name="フローチャート: 判断 425"/>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7" name="フローチャート: 判断 42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8" name="フローチャート: 判断 42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29" name="フローチャート: 判断 428"/>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126365</xdr:rowOff>
    </xdr:from>
    <xdr:to>
      <xdr:col>85</xdr:col>
      <xdr:colOff>177800</xdr:colOff>
      <xdr:row>39</xdr:row>
      <xdr:rowOff>56515</xdr:rowOff>
    </xdr:to>
    <xdr:sp macro="" textlink="">
      <xdr:nvSpPr>
        <xdr:cNvPr id="435" name="楕円 434"/>
        <xdr:cNvSpPr/>
      </xdr:nvSpPr>
      <xdr:spPr>
        <a:xfrm>
          <a:off x="16268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104792</xdr:rowOff>
    </xdr:from>
    <xdr:ext cx="405111" cy="259045"/>
    <xdr:sp macro="" textlink="">
      <xdr:nvSpPr>
        <xdr:cNvPr id="436" name="【認定こども園・幼稚園・保育所】&#10;有形固定資産減価償却率該当値テキスト"/>
        <xdr:cNvSpPr txBox="1"/>
      </xdr:nvSpPr>
      <xdr:spPr>
        <a:xfrm>
          <a:off x="16357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126365</xdr:rowOff>
    </xdr:from>
    <xdr:to>
      <xdr:col>81</xdr:col>
      <xdr:colOff>101600</xdr:colOff>
      <xdr:row>39</xdr:row>
      <xdr:rowOff>56515</xdr:rowOff>
    </xdr:to>
    <xdr:sp macro="" textlink="">
      <xdr:nvSpPr>
        <xdr:cNvPr id="437" name="楕円 436"/>
        <xdr:cNvSpPr/>
      </xdr:nvSpPr>
      <xdr:spPr>
        <a:xfrm>
          <a:off x="15430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xdr:rowOff>
    </xdr:from>
    <xdr:to>
      <xdr:col>85</xdr:col>
      <xdr:colOff>127000</xdr:colOff>
      <xdr:row>39</xdr:row>
      <xdr:rowOff>5715</xdr:rowOff>
    </xdr:to>
    <xdr:cxnSp macro="">
      <xdr:nvCxnSpPr>
        <xdr:cNvPr id="438" name="直線コネクタ 437"/>
        <xdr:cNvCxnSpPr/>
      </xdr:nvCxnSpPr>
      <xdr:spPr>
        <a:xfrm>
          <a:off x="15481300" y="6692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439" name="楕円 438"/>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64770</xdr:rowOff>
    </xdr:from>
    <xdr:to>
      <xdr:col>81</xdr:col>
      <xdr:colOff>50800</xdr:colOff>
      <xdr:row>39</xdr:row>
      <xdr:rowOff>5715</xdr:rowOff>
    </xdr:to>
    <xdr:cxnSp macro="">
      <xdr:nvCxnSpPr>
        <xdr:cNvPr id="440" name="直線コネクタ 439"/>
        <xdr:cNvCxnSpPr/>
      </xdr:nvCxnSpPr>
      <xdr:spPr>
        <a:xfrm>
          <a:off x="14592300" y="657987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130175</xdr:rowOff>
    </xdr:from>
    <xdr:to>
      <xdr:col>72</xdr:col>
      <xdr:colOff>38100</xdr:colOff>
      <xdr:row>38</xdr:row>
      <xdr:rowOff>60325</xdr:rowOff>
    </xdr:to>
    <xdr:sp macro="" textlink="">
      <xdr:nvSpPr>
        <xdr:cNvPr id="441" name="楕円 440"/>
        <xdr:cNvSpPr/>
      </xdr:nvSpPr>
      <xdr:spPr>
        <a:xfrm>
          <a:off x="13652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9525</xdr:rowOff>
    </xdr:from>
    <xdr:to>
      <xdr:col>76</xdr:col>
      <xdr:colOff>114300</xdr:colOff>
      <xdr:row>38</xdr:row>
      <xdr:rowOff>64770</xdr:rowOff>
    </xdr:to>
    <xdr:cxnSp macro="">
      <xdr:nvCxnSpPr>
        <xdr:cNvPr id="442" name="直線コネクタ 441"/>
        <xdr:cNvCxnSpPr/>
      </xdr:nvCxnSpPr>
      <xdr:spPr>
        <a:xfrm>
          <a:off x="13703300" y="65246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74930</xdr:rowOff>
    </xdr:from>
    <xdr:to>
      <xdr:col>67</xdr:col>
      <xdr:colOff>101600</xdr:colOff>
      <xdr:row>38</xdr:row>
      <xdr:rowOff>5080</xdr:rowOff>
    </xdr:to>
    <xdr:sp macro="" textlink="">
      <xdr:nvSpPr>
        <xdr:cNvPr id="443" name="楕円 442"/>
        <xdr:cNvSpPr/>
      </xdr:nvSpPr>
      <xdr:spPr>
        <a:xfrm>
          <a:off x="12763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125730</xdr:rowOff>
    </xdr:from>
    <xdr:to>
      <xdr:col>71</xdr:col>
      <xdr:colOff>177800</xdr:colOff>
      <xdr:row>38</xdr:row>
      <xdr:rowOff>9525</xdr:rowOff>
    </xdr:to>
    <xdr:cxnSp macro="">
      <xdr:nvCxnSpPr>
        <xdr:cNvPr id="444" name="直線コネクタ 443"/>
        <xdr:cNvCxnSpPr/>
      </xdr:nvCxnSpPr>
      <xdr:spPr>
        <a:xfrm>
          <a:off x="12814300" y="64693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103522</xdr:rowOff>
    </xdr:from>
    <xdr:ext cx="405111" cy="259045"/>
    <xdr:sp macro="" textlink="">
      <xdr:nvSpPr>
        <xdr:cNvPr id="445" name="n_1aveValue【認定こども園・幼稚園・保育所】&#10;有形固定資産減価償却率"/>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46"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7"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48"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47642</xdr:rowOff>
    </xdr:from>
    <xdr:ext cx="405111" cy="259045"/>
    <xdr:sp macro="" textlink="">
      <xdr:nvSpPr>
        <xdr:cNvPr id="449" name="n_1mainValue【認定こども園・幼稚園・保育所】&#10;有形固定資産減価償却率"/>
        <xdr:cNvSpPr txBox="1"/>
      </xdr:nvSpPr>
      <xdr:spPr>
        <a:xfrm>
          <a:off x="15266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106697</xdr:rowOff>
    </xdr:from>
    <xdr:ext cx="405111" cy="259045"/>
    <xdr:sp macro="" textlink="">
      <xdr:nvSpPr>
        <xdr:cNvPr id="450" name="n_2mainValue【認定こども園・幼稚園・保育所】&#10;有形固定資産減価償却率"/>
        <xdr:cNvSpPr txBox="1"/>
      </xdr:nvSpPr>
      <xdr:spPr>
        <a:xfrm>
          <a:off x="14389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51452</xdr:rowOff>
    </xdr:from>
    <xdr:ext cx="405111" cy="259045"/>
    <xdr:sp macro="" textlink="">
      <xdr:nvSpPr>
        <xdr:cNvPr id="451" name="n_3mainValue【認定こども園・幼稚園・保育所】&#10;有形固定資産減価償却率"/>
        <xdr:cNvSpPr txBox="1"/>
      </xdr:nvSpPr>
      <xdr:spPr>
        <a:xfrm>
          <a:off x="13500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167657</xdr:rowOff>
    </xdr:from>
    <xdr:ext cx="405111" cy="259045"/>
    <xdr:sp macro="" textlink="">
      <xdr:nvSpPr>
        <xdr:cNvPr id="452" name="n_4mainValue【認定こども園・幼稚園・保育所】&#10;有形固定資産減価償却率"/>
        <xdr:cNvSpPr txBox="1"/>
      </xdr:nvSpPr>
      <xdr:spPr>
        <a:xfrm>
          <a:off x="12611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476" name="直線コネクタ 475"/>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7"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8" name="直線コネクタ 477"/>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79"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80" name="直線コネクタ 479"/>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3827</xdr:rowOff>
    </xdr:from>
    <xdr:ext cx="469744" cy="259045"/>
    <xdr:sp macro="" textlink="">
      <xdr:nvSpPr>
        <xdr:cNvPr id="481" name="【認定こども園・幼稚園・保育所】&#10;一人当たり面積平均値テキスト"/>
        <xdr:cNvSpPr txBox="1"/>
      </xdr:nvSpPr>
      <xdr:spPr>
        <a:xfrm>
          <a:off x="22199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82" name="フローチャート: 判断 481"/>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483" name="フローチャート: 判断 482"/>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84" name="フローチャート: 判断 483"/>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85" name="フローチャート: 判断 484"/>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486" name="フローチャート: 判断 485"/>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xdr:rowOff>
    </xdr:from>
    <xdr:to>
      <xdr:col>116</xdr:col>
      <xdr:colOff>114300</xdr:colOff>
      <xdr:row>38</xdr:row>
      <xdr:rowOff>111760</xdr:rowOff>
    </xdr:to>
    <xdr:sp macro="" textlink="">
      <xdr:nvSpPr>
        <xdr:cNvPr id="492" name="楕円 491"/>
        <xdr:cNvSpPr/>
      </xdr:nvSpPr>
      <xdr:spPr>
        <a:xfrm>
          <a:off x="22110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33037</xdr:rowOff>
    </xdr:from>
    <xdr:ext cx="469744" cy="259045"/>
    <xdr:sp macro="" textlink="">
      <xdr:nvSpPr>
        <xdr:cNvPr id="493" name="【認定こども園・幼稚園・保育所】&#10;一人当たり面積該当値テキスト"/>
        <xdr:cNvSpPr txBox="1"/>
      </xdr:nvSpPr>
      <xdr:spPr>
        <a:xfrm>
          <a:off x="22199600"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494" name="楕円 493"/>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60960</xdr:rowOff>
    </xdr:from>
    <xdr:to>
      <xdr:col>116</xdr:col>
      <xdr:colOff>63500</xdr:colOff>
      <xdr:row>38</xdr:row>
      <xdr:rowOff>76200</xdr:rowOff>
    </xdr:to>
    <xdr:cxnSp macro="">
      <xdr:nvCxnSpPr>
        <xdr:cNvPr id="495" name="直線コネクタ 494"/>
        <xdr:cNvCxnSpPr/>
      </xdr:nvCxnSpPr>
      <xdr:spPr>
        <a:xfrm flipV="1">
          <a:off x="21323300" y="6576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96" name="楕円 495"/>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87630</xdr:rowOff>
    </xdr:to>
    <xdr:cxnSp macro="">
      <xdr:nvCxnSpPr>
        <xdr:cNvPr id="497" name="直線コネクタ 496"/>
        <xdr:cNvCxnSpPr/>
      </xdr:nvCxnSpPr>
      <xdr:spPr>
        <a:xfrm flipV="1">
          <a:off x="20434300" y="6591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498" name="楕円 497"/>
        <xdr:cNvSpPr/>
      </xdr:nvSpPr>
      <xdr:spPr>
        <a:xfrm>
          <a:off x="19494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95250</xdr:rowOff>
    </xdr:to>
    <xdr:cxnSp macro="">
      <xdr:nvCxnSpPr>
        <xdr:cNvPr id="499" name="直線コネクタ 498"/>
        <xdr:cNvCxnSpPr/>
      </xdr:nvCxnSpPr>
      <xdr:spPr>
        <a:xfrm flipV="1">
          <a:off x="19545300" y="660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55880</xdr:rowOff>
    </xdr:from>
    <xdr:to>
      <xdr:col>98</xdr:col>
      <xdr:colOff>38100</xdr:colOff>
      <xdr:row>38</xdr:row>
      <xdr:rowOff>157480</xdr:rowOff>
    </xdr:to>
    <xdr:sp macro="" textlink="">
      <xdr:nvSpPr>
        <xdr:cNvPr id="500" name="楕円 499"/>
        <xdr:cNvSpPr/>
      </xdr:nvSpPr>
      <xdr:spPr>
        <a:xfrm>
          <a:off x="18605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95250</xdr:rowOff>
    </xdr:from>
    <xdr:to>
      <xdr:col>102</xdr:col>
      <xdr:colOff>114300</xdr:colOff>
      <xdr:row>38</xdr:row>
      <xdr:rowOff>106680</xdr:rowOff>
    </xdr:to>
    <xdr:cxnSp macro="">
      <xdr:nvCxnSpPr>
        <xdr:cNvPr id="501" name="直線コネクタ 500"/>
        <xdr:cNvCxnSpPr/>
      </xdr:nvCxnSpPr>
      <xdr:spPr>
        <a:xfrm flipV="1">
          <a:off x="18656300" y="6610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137177</xdr:rowOff>
    </xdr:from>
    <xdr:ext cx="469744" cy="259045"/>
    <xdr:sp macro="" textlink="">
      <xdr:nvSpPr>
        <xdr:cNvPr id="502" name="n_1aveValue【認定こども園・幼稚園・保育所】&#10;一人当たり面積"/>
        <xdr:cNvSpPr txBox="1"/>
      </xdr:nvSpPr>
      <xdr:spPr>
        <a:xfrm>
          <a:off x="210757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503" name="n_2ave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504" name="n_3aveValue【認定こども園・幼稚園・保育所】&#10;一人当たり面積"/>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505" name="n_4aveValue【認定こども園・幼稚園・保育所】&#10;一人当たり面積"/>
        <xdr:cNvSpPr txBox="1"/>
      </xdr:nvSpPr>
      <xdr:spPr>
        <a:xfrm>
          <a:off x="18421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506" name="n_1main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129557</xdr:rowOff>
    </xdr:from>
    <xdr:ext cx="469744" cy="259045"/>
    <xdr:sp macro="" textlink="">
      <xdr:nvSpPr>
        <xdr:cNvPr id="507" name="n_2mainValue【認定こども園・幼稚園・保育所】&#10;一人当たり面積"/>
        <xdr:cNvSpPr txBox="1"/>
      </xdr:nvSpPr>
      <xdr:spPr>
        <a:xfrm>
          <a:off x="201994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137177</xdr:rowOff>
    </xdr:from>
    <xdr:ext cx="469744" cy="259045"/>
    <xdr:sp macro="" textlink="">
      <xdr:nvSpPr>
        <xdr:cNvPr id="508" name="n_3mainValue【認定こども園・幼稚園・保育所】&#10;一人当たり面積"/>
        <xdr:cNvSpPr txBox="1"/>
      </xdr:nvSpPr>
      <xdr:spPr>
        <a:xfrm>
          <a:off x="19310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148607</xdr:rowOff>
    </xdr:from>
    <xdr:ext cx="469744" cy="259045"/>
    <xdr:sp macro="" textlink="">
      <xdr:nvSpPr>
        <xdr:cNvPr id="509" name="n_4mainValue【認定こども園・幼稚園・保育所】&#10;一人当たり面積"/>
        <xdr:cNvSpPr txBox="1"/>
      </xdr:nvSpPr>
      <xdr:spPr>
        <a:xfrm>
          <a:off x="18421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532" name="直線コネクタ 531"/>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533"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534" name="直線コネクタ 533"/>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535"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536" name="直線コネクタ 535"/>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164101</xdr:rowOff>
    </xdr:from>
    <xdr:ext cx="405111" cy="259045"/>
    <xdr:sp macro="" textlink="">
      <xdr:nvSpPr>
        <xdr:cNvPr id="537" name="【学校施設】&#10;有形固定資産減価償却率平均値テキスト"/>
        <xdr:cNvSpPr txBox="1"/>
      </xdr:nvSpPr>
      <xdr:spPr>
        <a:xfrm>
          <a:off x="16357600" y="10279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538" name="フローチャート: 判断 537"/>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539" name="フローチャート: 判断 538"/>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540" name="フローチャート: 判断 539"/>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541" name="フローチャート: 判断 540"/>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542" name="フローチャート: 判断 541"/>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38354</xdr:rowOff>
    </xdr:from>
    <xdr:to>
      <xdr:col>85</xdr:col>
      <xdr:colOff>177800</xdr:colOff>
      <xdr:row>61</xdr:row>
      <xdr:rowOff>139954</xdr:rowOff>
    </xdr:to>
    <xdr:sp macro="" textlink="">
      <xdr:nvSpPr>
        <xdr:cNvPr id="548" name="楕円 547"/>
        <xdr:cNvSpPr/>
      </xdr:nvSpPr>
      <xdr:spPr>
        <a:xfrm>
          <a:off x="16268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16781</xdr:rowOff>
    </xdr:from>
    <xdr:ext cx="405111" cy="259045"/>
    <xdr:sp macro="" textlink="">
      <xdr:nvSpPr>
        <xdr:cNvPr id="549" name="【学校施設】&#10;有形固定資産減価償却率該当値テキスト"/>
        <xdr:cNvSpPr txBox="1"/>
      </xdr:nvSpPr>
      <xdr:spPr>
        <a:xfrm>
          <a:off x="16357600"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58928</xdr:rowOff>
    </xdr:from>
    <xdr:to>
      <xdr:col>81</xdr:col>
      <xdr:colOff>101600</xdr:colOff>
      <xdr:row>61</xdr:row>
      <xdr:rowOff>160528</xdr:rowOff>
    </xdr:to>
    <xdr:sp macro="" textlink="">
      <xdr:nvSpPr>
        <xdr:cNvPr id="550" name="楕円 549"/>
        <xdr:cNvSpPr/>
      </xdr:nvSpPr>
      <xdr:spPr>
        <a:xfrm>
          <a:off x="15430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89154</xdr:rowOff>
    </xdr:from>
    <xdr:to>
      <xdr:col>85</xdr:col>
      <xdr:colOff>127000</xdr:colOff>
      <xdr:row>61</xdr:row>
      <xdr:rowOff>109728</xdr:rowOff>
    </xdr:to>
    <xdr:cxnSp macro="">
      <xdr:nvCxnSpPr>
        <xdr:cNvPr id="551" name="直線コネクタ 550"/>
        <xdr:cNvCxnSpPr/>
      </xdr:nvCxnSpPr>
      <xdr:spPr>
        <a:xfrm flipV="1">
          <a:off x="15481300" y="1054760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148082</xdr:rowOff>
    </xdr:from>
    <xdr:to>
      <xdr:col>76</xdr:col>
      <xdr:colOff>165100</xdr:colOff>
      <xdr:row>61</xdr:row>
      <xdr:rowOff>78232</xdr:rowOff>
    </xdr:to>
    <xdr:sp macro="" textlink="">
      <xdr:nvSpPr>
        <xdr:cNvPr id="552" name="楕円 551"/>
        <xdr:cNvSpPr/>
      </xdr:nvSpPr>
      <xdr:spPr>
        <a:xfrm>
          <a:off x="14541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27432</xdr:rowOff>
    </xdr:from>
    <xdr:to>
      <xdr:col>81</xdr:col>
      <xdr:colOff>50800</xdr:colOff>
      <xdr:row>61</xdr:row>
      <xdr:rowOff>109728</xdr:rowOff>
    </xdr:to>
    <xdr:cxnSp macro="">
      <xdr:nvCxnSpPr>
        <xdr:cNvPr id="553" name="直線コネクタ 552"/>
        <xdr:cNvCxnSpPr/>
      </xdr:nvCxnSpPr>
      <xdr:spPr>
        <a:xfrm>
          <a:off x="14592300" y="1048588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150368</xdr:rowOff>
    </xdr:from>
    <xdr:to>
      <xdr:col>72</xdr:col>
      <xdr:colOff>38100</xdr:colOff>
      <xdr:row>61</xdr:row>
      <xdr:rowOff>80518</xdr:rowOff>
    </xdr:to>
    <xdr:sp macro="" textlink="">
      <xdr:nvSpPr>
        <xdr:cNvPr id="554" name="楕円 553"/>
        <xdr:cNvSpPr/>
      </xdr:nvSpPr>
      <xdr:spPr>
        <a:xfrm>
          <a:off x="13652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27432</xdr:rowOff>
    </xdr:from>
    <xdr:to>
      <xdr:col>76</xdr:col>
      <xdr:colOff>114300</xdr:colOff>
      <xdr:row>61</xdr:row>
      <xdr:rowOff>29718</xdr:rowOff>
    </xdr:to>
    <xdr:cxnSp macro="">
      <xdr:nvCxnSpPr>
        <xdr:cNvPr id="555" name="直線コネクタ 554"/>
        <xdr:cNvCxnSpPr/>
      </xdr:nvCxnSpPr>
      <xdr:spPr>
        <a:xfrm flipV="1">
          <a:off x="13703300" y="104858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116078</xdr:rowOff>
    </xdr:from>
    <xdr:to>
      <xdr:col>67</xdr:col>
      <xdr:colOff>101600</xdr:colOff>
      <xdr:row>62</xdr:row>
      <xdr:rowOff>46228</xdr:rowOff>
    </xdr:to>
    <xdr:sp macro="" textlink="">
      <xdr:nvSpPr>
        <xdr:cNvPr id="556" name="楕円 555"/>
        <xdr:cNvSpPr/>
      </xdr:nvSpPr>
      <xdr:spPr>
        <a:xfrm>
          <a:off x="12763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29718</xdr:rowOff>
    </xdr:from>
    <xdr:to>
      <xdr:col>71</xdr:col>
      <xdr:colOff>177800</xdr:colOff>
      <xdr:row>61</xdr:row>
      <xdr:rowOff>166878</xdr:rowOff>
    </xdr:to>
    <xdr:cxnSp macro="">
      <xdr:nvCxnSpPr>
        <xdr:cNvPr id="557" name="直線コネクタ 556"/>
        <xdr:cNvCxnSpPr/>
      </xdr:nvCxnSpPr>
      <xdr:spPr>
        <a:xfrm flipV="1">
          <a:off x="12814300" y="104881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126763</xdr:rowOff>
    </xdr:from>
    <xdr:ext cx="405111" cy="259045"/>
    <xdr:sp macro="" textlink="">
      <xdr:nvSpPr>
        <xdr:cNvPr id="558" name="n_1aveValue【学校施設】&#10;有形固定資産減価償却率"/>
        <xdr:cNvSpPr txBox="1"/>
      </xdr:nvSpPr>
      <xdr:spPr>
        <a:xfrm>
          <a:off x="152660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73931</xdr:rowOff>
    </xdr:from>
    <xdr:ext cx="405111" cy="259045"/>
    <xdr:sp macro="" textlink="">
      <xdr:nvSpPr>
        <xdr:cNvPr id="559" name="n_2aveValue【学校施設】&#10;有形固定資産減価償却率"/>
        <xdr:cNvSpPr txBox="1"/>
      </xdr:nvSpPr>
      <xdr:spPr>
        <a:xfrm>
          <a:off x="14389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49039</xdr:rowOff>
    </xdr:from>
    <xdr:ext cx="405111" cy="259045"/>
    <xdr:sp macro="" textlink="">
      <xdr:nvSpPr>
        <xdr:cNvPr id="560" name="n_3aveValue【学校施設】&#10;有形固定資産減価償却率"/>
        <xdr:cNvSpPr txBox="1"/>
      </xdr:nvSpPr>
      <xdr:spPr>
        <a:xfrm>
          <a:off x="13500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561" name="n_4aveValue【学校施設】&#10;有形固定資産減価償却率"/>
        <xdr:cNvSpPr txBox="1"/>
      </xdr:nvSpPr>
      <xdr:spPr>
        <a:xfrm>
          <a:off x="12611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151655</xdr:rowOff>
    </xdr:from>
    <xdr:ext cx="405111" cy="259045"/>
    <xdr:sp macro="" textlink="">
      <xdr:nvSpPr>
        <xdr:cNvPr id="562" name="n_1mainValue【学校施設】&#10;有形固定資産減価償却率"/>
        <xdr:cNvSpPr txBox="1"/>
      </xdr:nvSpPr>
      <xdr:spPr>
        <a:xfrm>
          <a:off x="15266044"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94759</xdr:rowOff>
    </xdr:from>
    <xdr:ext cx="405111" cy="259045"/>
    <xdr:sp macro="" textlink="">
      <xdr:nvSpPr>
        <xdr:cNvPr id="563" name="n_2mainValue【学校施設】&#10;有形固定資産減価償却率"/>
        <xdr:cNvSpPr txBox="1"/>
      </xdr:nvSpPr>
      <xdr:spPr>
        <a:xfrm>
          <a:off x="14389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71645</xdr:rowOff>
    </xdr:from>
    <xdr:ext cx="405111" cy="259045"/>
    <xdr:sp macro="" textlink="">
      <xdr:nvSpPr>
        <xdr:cNvPr id="564" name="n_3mainValue【学校施設】&#10;有形固定資産減価償却率"/>
        <xdr:cNvSpPr txBox="1"/>
      </xdr:nvSpPr>
      <xdr:spPr>
        <a:xfrm>
          <a:off x="13500744"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37355</xdr:rowOff>
    </xdr:from>
    <xdr:ext cx="405111" cy="259045"/>
    <xdr:sp macro="" textlink="">
      <xdr:nvSpPr>
        <xdr:cNvPr id="565" name="n_4mainValue【学校施設】&#10;有形固定資産減価償却率"/>
        <xdr:cNvSpPr txBox="1"/>
      </xdr:nvSpPr>
      <xdr:spPr>
        <a:xfrm>
          <a:off x="12611744"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590" name="直線コネクタ 589"/>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591"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592" name="直線コネクタ 591"/>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593"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594" name="直線コネクタ 593"/>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17543</xdr:rowOff>
    </xdr:from>
    <xdr:ext cx="469744" cy="259045"/>
    <xdr:sp macro="" textlink="">
      <xdr:nvSpPr>
        <xdr:cNvPr id="595" name="【学校施設】&#10;一人当たり面積平均値テキスト"/>
        <xdr:cNvSpPr txBox="1"/>
      </xdr:nvSpPr>
      <xdr:spPr>
        <a:xfrm>
          <a:off x="22199600" y="10475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596" name="フローチャート: 判断 595"/>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597" name="フローチャート: 判断 596"/>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598" name="フローチャート: 判断 597"/>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599" name="フローチャート: 判断 598"/>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600" name="フローチャート: 判断 599"/>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130556</xdr:rowOff>
    </xdr:from>
    <xdr:to>
      <xdr:col>116</xdr:col>
      <xdr:colOff>114300</xdr:colOff>
      <xdr:row>60</xdr:row>
      <xdr:rowOff>60706</xdr:rowOff>
    </xdr:to>
    <xdr:sp macro="" textlink="">
      <xdr:nvSpPr>
        <xdr:cNvPr id="606" name="楕円 605"/>
        <xdr:cNvSpPr/>
      </xdr:nvSpPr>
      <xdr:spPr>
        <a:xfrm>
          <a:off x="22110700" y="102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153433</xdr:rowOff>
    </xdr:from>
    <xdr:ext cx="469744" cy="259045"/>
    <xdr:sp macro="" textlink="">
      <xdr:nvSpPr>
        <xdr:cNvPr id="607" name="【学校施設】&#10;一人当たり面積該当値テキスト"/>
        <xdr:cNvSpPr txBox="1"/>
      </xdr:nvSpPr>
      <xdr:spPr>
        <a:xfrm>
          <a:off x="22199600" y="100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138176</xdr:rowOff>
    </xdr:from>
    <xdr:to>
      <xdr:col>112</xdr:col>
      <xdr:colOff>38100</xdr:colOff>
      <xdr:row>60</xdr:row>
      <xdr:rowOff>68326</xdr:rowOff>
    </xdr:to>
    <xdr:sp macro="" textlink="">
      <xdr:nvSpPr>
        <xdr:cNvPr id="608" name="楕円 607"/>
        <xdr:cNvSpPr/>
      </xdr:nvSpPr>
      <xdr:spPr>
        <a:xfrm>
          <a:off x="21272500" y="102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9906</xdr:rowOff>
    </xdr:from>
    <xdr:to>
      <xdr:col>116</xdr:col>
      <xdr:colOff>63500</xdr:colOff>
      <xdr:row>60</xdr:row>
      <xdr:rowOff>17526</xdr:rowOff>
    </xdr:to>
    <xdr:cxnSp macro="">
      <xdr:nvCxnSpPr>
        <xdr:cNvPr id="609" name="直線コネクタ 608"/>
        <xdr:cNvCxnSpPr/>
      </xdr:nvCxnSpPr>
      <xdr:spPr>
        <a:xfrm flipV="1">
          <a:off x="21323300" y="1029690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154940</xdr:rowOff>
    </xdr:from>
    <xdr:to>
      <xdr:col>107</xdr:col>
      <xdr:colOff>101600</xdr:colOff>
      <xdr:row>60</xdr:row>
      <xdr:rowOff>85090</xdr:rowOff>
    </xdr:to>
    <xdr:sp macro="" textlink="">
      <xdr:nvSpPr>
        <xdr:cNvPr id="610" name="楕円 609"/>
        <xdr:cNvSpPr/>
      </xdr:nvSpPr>
      <xdr:spPr>
        <a:xfrm>
          <a:off x="2038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17526</xdr:rowOff>
    </xdr:from>
    <xdr:to>
      <xdr:col>111</xdr:col>
      <xdr:colOff>177800</xdr:colOff>
      <xdr:row>60</xdr:row>
      <xdr:rowOff>34290</xdr:rowOff>
    </xdr:to>
    <xdr:cxnSp macro="">
      <xdr:nvCxnSpPr>
        <xdr:cNvPr id="611" name="直線コネクタ 610"/>
        <xdr:cNvCxnSpPr/>
      </xdr:nvCxnSpPr>
      <xdr:spPr>
        <a:xfrm flipV="1">
          <a:off x="20434300" y="1030452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119126</xdr:rowOff>
    </xdr:from>
    <xdr:to>
      <xdr:col>102</xdr:col>
      <xdr:colOff>165100</xdr:colOff>
      <xdr:row>60</xdr:row>
      <xdr:rowOff>49276</xdr:rowOff>
    </xdr:to>
    <xdr:sp macro="" textlink="">
      <xdr:nvSpPr>
        <xdr:cNvPr id="612" name="楕円 611"/>
        <xdr:cNvSpPr/>
      </xdr:nvSpPr>
      <xdr:spPr>
        <a:xfrm>
          <a:off x="19494500" y="102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169926</xdr:rowOff>
    </xdr:from>
    <xdr:to>
      <xdr:col>107</xdr:col>
      <xdr:colOff>50800</xdr:colOff>
      <xdr:row>60</xdr:row>
      <xdr:rowOff>34290</xdr:rowOff>
    </xdr:to>
    <xdr:cxnSp macro="">
      <xdr:nvCxnSpPr>
        <xdr:cNvPr id="613" name="直線コネクタ 612"/>
        <xdr:cNvCxnSpPr/>
      </xdr:nvCxnSpPr>
      <xdr:spPr>
        <a:xfrm>
          <a:off x="19545300" y="10285476"/>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149987</xdr:rowOff>
    </xdr:from>
    <xdr:to>
      <xdr:col>98</xdr:col>
      <xdr:colOff>38100</xdr:colOff>
      <xdr:row>60</xdr:row>
      <xdr:rowOff>80137</xdr:rowOff>
    </xdr:to>
    <xdr:sp macro="" textlink="">
      <xdr:nvSpPr>
        <xdr:cNvPr id="614" name="楕円 613"/>
        <xdr:cNvSpPr/>
      </xdr:nvSpPr>
      <xdr:spPr>
        <a:xfrm>
          <a:off x="18605500" y="1026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169926</xdr:rowOff>
    </xdr:from>
    <xdr:to>
      <xdr:col>102</xdr:col>
      <xdr:colOff>114300</xdr:colOff>
      <xdr:row>60</xdr:row>
      <xdr:rowOff>29337</xdr:rowOff>
    </xdr:to>
    <xdr:cxnSp macro="">
      <xdr:nvCxnSpPr>
        <xdr:cNvPr id="615" name="直線コネクタ 614"/>
        <xdr:cNvCxnSpPr/>
      </xdr:nvCxnSpPr>
      <xdr:spPr>
        <a:xfrm flipV="1">
          <a:off x="18656300" y="10285476"/>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166895</xdr:rowOff>
    </xdr:from>
    <xdr:ext cx="469744" cy="259045"/>
    <xdr:sp macro="" textlink="">
      <xdr:nvSpPr>
        <xdr:cNvPr id="616" name="n_1aveValue【学校施設】&#10;一人当たり面積"/>
        <xdr:cNvSpPr txBox="1"/>
      </xdr:nvSpPr>
      <xdr:spPr>
        <a:xfrm>
          <a:off x="210757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13352</xdr:rowOff>
    </xdr:from>
    <xdr:ext cx="469744" cy="259045"/>
    <xdr:sp macro="" textlink="">
      <xdr:nvSpPr>
        <xdr:cNvPr id="617" name="n_2aveValue【学校施設】&#10;一人当たり面積"/>
        <xdr:cNvSpPr txBox="1"/>
      </xdr:nvSpPr>
      <xdr:spPr>
        <a:xfrm>
          <a:off x="201994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35450</xdr:rowOff>
    </xdr:from>
    <xdr:ext cx="469744" cy="259045"/>
    <xdr:sp macro="" textlink="">
      <xdr:nvSpPr>
        <xdr:cNvPr id="618" name="n_3aveValue【学校施設】&#10;一人当たり面積"/>
        <xdr:cNvSpPr txBox="1"/>
      </xdr:nvSpPr>
      <xdr:spPr>
        <a:xfrm>
          <a:off x="19310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46118</xdr:rowOff>
    </xdr:from>
    <xdr:ext cx="469744" cy="259045"/>
    <xdr:sp macro="" textlink="">
      <xdr:nvSpPr>
        <xdr:cNvPr id="619" name="n_4aveValue【学校施設】&#10;一人当たり面積"/>
        <xdr:cNvSpPr txBox="1"/>
      </xdr:nvSpPr>
      <xdr:spPr>
        <a:xfrm>
          <a:off x="18421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84853</xdr:rowOff>
    </xdr:from>
    <xdr:ext cx="469744" cy="259045"/>
    <xdr:sp macro="" textlink="">
      <xdr:nvSpPr>
        <xdr:cNvPr id="620" name="n_1mainValue【学校施設】&#10;一人当たり面積"/>
        <xdr:cNvSpPr txBox="1"/>
      </xdr:nvSpPr>
      <xdr:spPr>
        <a:xfrm>
          <a:off x="21075727" y="100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101617</xdr:rowOff>
    </xdr:from>
    <xdr:ext cx="469744" cy="259045"/>
    <xdr:sp macro="" textlink="">
      <xdr:nvSpPr>
        <xdr:cNvPr id="621" name="n_2mainValue【学校施設】&#10;一人当たり面積"/>
        <xdr:cNvSpPr txBox="1"/>
      </xdr:nvSpPr>
      <xdr:spPr>
        <a:xfrm>
          <a:off x="20199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65803</xdr:rowOff>
    </xdr:from>
    <xdr:ext cx="469744" cy="259045"/>
    <xdr:sp macro="" textlink="">
      <xdr:nvSpPr>
        <xdr:cNvPr id="622" name="n_3mainValue【学校施設】&#10;一人当たり面積"/>
        <xdr:cNvSpPr txBox="1"/>
      </xdr:nvSpPr>
      <xdr:spPr>
        <a:xfrm>
          <a:off x="19310427" y="1000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96664</xdr:rowOff>
    </xdr:from>
    <xdr:ext cx="469744" cy="259045"/>
    <xdr:sp macro="" textlink="">
      <xdr:nvSpPr>
        <xdr:cNvPr id="623" name="n_4mainValue【学校施設】&#10;一人当たり面積"/>
        <xdr:cNvSpPr txBox="1"/>
      </xdr:nvSpPr>
      <xdr:spPr>
        <a:xfrm>
          <a:off x="18421427" y="1004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648" name="直線コネクタ 647"/>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651" name="【児童館】&#10;有形固定資産減価償却率最大値テキスト"/>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652" name="直線コネクタ 651"/>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57802</xdr:rowOff>
    </xdr:from>
    <xdr:ext cx="405111" cy="259045"/>
    <xdr:sp macro="" textlink="">
      <xdr:nvSpPr>
        <xdr:cNvPr id="653" name="【児童館】&#10;有形固定資産減価償却率平均値テキスト"/>
        <xdr:cNvSpPr txBox="1"/>
      </xdr:nvSpPr>
      <xdr:spPr>
        <a:xfrm>
          <a:off x="16357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654" name="フローチャート: 判断 653"/>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655" name="フローチャート: 判断 654"/>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56" name="フローチャート: 判断 655"/>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657" name="フローチャート: 判断 656"/>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658" name="フローチャート: 判断 657"/>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113030</xdr:rowOff>
    </xdr:from>
    <xdr:to>
      <xdr:col>85</xdr:col>
      <xdr:colOff>177800</xdr:colOff>
      <xdr:row>86</xdr:row>
      <xdr:rowOff>43180</xdr:rowOff>
    </xdr:to>
    <xdr:sp macro="" textlink="">
      <xdr:nvSpPr>
        <xdr:cNvPr id="664" name="楕円 663"/>
        <xdr:cNvSpPr/>
      </xdr:nvSpPr>
      <xdr:spPr>
        <a:xfrm>
          <a:off x="16268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27957</xdr:rowOff>
    </xdr:from>
    <xdr:ext cx="405111" cy="259045"/>
    <xdr:sp macro="" textlink="">
      <xdr:nvSpPr>
        <xdr:cNvPr id="665" name="【児童館】&#10;有形固定資産減価償却率該当値テキスト"/>
        <xdr:cNvSpPr txBox="1"/>
      </xdr:nvSpPr>
      <xdr:spPr>
        <a:xfrm>
          <a:off x="16357600" y="1460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113030</xdr:rowOff>
    </xdr:from>
    <xdr:to>
      <xdr:col>81</xdr:col>
      <xdr:colOff>101600</xdr:colOff>
      <xdr:row>86</xdr:row>
      <xdr:rowOff>43180</xdr:rowOff>
    </xdr:to>
    <xdr:sp macro="" textlink="">
      <xdr:nvSpPr>
        <xdr:cNvPr id="666" name="楕円 665"/>
        <xdr:cNvSpPr/>
      </xdr:nvSpPr>
      <xdr:spPr>
        <a:xfrm>
          <a:off x="1543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163830</xdr:rowOff>
    </xdr:from>
    <xdr:to>
      <xdr:col>85</xdr:col>
      <xdr:colOff>127000</xdr:colOff>
      <xdr:row>85</xdr:row>
      <xdr:rowOff>163830</xdr:rowOff>
    </xdr:to>
    <xdr:cxnSp macro="">
      <xdr:nvCxnSpPr>
        <xdr:cNvPr id="667" name="直線コネクタ 666"/>
        <xdr:cNvCxnSpPr/>
      </xdr:nvCxnSpPr>
      <xdr:spPr>
        <a:xfrm>
          <a:off x="15481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67311</xdr:rowOff>
    </xdr:from>
    <xdr:to>
      <xdr:col>76</xdr:col>
      <xdr:colOff>165100</xdr:colOff>
      <xdr:row>85</xdr:row>
      <xdr:rowOff>168911</xdr:rowOff>
    </xdr:to>
    <xdr:sp macro="" textlink="">
      <xdr:nvSpPr>
        <xdr:cNvPr id="668" name="楕円 667"/>
        <xdr:cNvSpPr/>
      </xdr:nvSpPr>
      <xdr:spPr>
        <a:xfrm>
          <a:off x="1454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85</xdr:row>
      <xdr:rowOff>163830</xdr:rowOff>
    </xdr:to>
    <xdr:cxnSp macro="">
      <xdr:nvCxnSpPr>
        <xdr:cNvPr id="669" name="直線コネクタ 668"/>
        <xdr:cNvCxnSpPr/>
      </xdr:nvCxnSpPr>
      <xdr:spPr>
        <a:xfrm>
          <a:off x="14592300" y="14691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69214</xdr:rowOff>
    </xdr:from>
    <xdr:to>
      <xdr:col>72</xdr:col>
      <xdr:colOff>38100</xdr:colOff>
      <xdr:row>82</xdr:row>
      <xdr:rowOff>170814</xdr:rowOff>
    </xdr:to>
    <xdr:sp macro="" textlink="">
      <xdr:nvSpPr>
        <xdr:cNvPr id="670" name="楕円 669"/>
        <xdr:cNvSpPr/>
      </xdr:nvSpPr>
      <xdr:spPr>
        <a:xfrm>
          <a:off x="13652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120014</xdr:rowOff>
    </xdr:from>
    <xdr:to>
      <xdr:col>76</xdr:col>
      <xdr:colOff>114300</xdr:colOff>
      <xdr:row>85</xdr:row>
      <xdr:rowOff>118111</xdr:rowOff>
    </xdr:to>
    <xdr:cxnSp macro="">
      <xdr:nvCxnSpPr>
        <xdr:cNvPr id="671" name="直線コネクタ 670"/>
        <xdr:cNvCxnSpPr/>
      </xdr:nvCxnSpPr>
      <xdr:spPr>
        <a:xfrm>
          <a:off x="13703300" y="14178914"/>
          <a:ext cx="889000" cy="5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107314</xdr:rowOff>
    </xdr:from>
    <xdr:to>
      <xdr:col>67</xdr:col>
      <xdr:colOff>101600</xdr:colOff>
      <xdr:row>82</xdr:row>
      <xdr:rowOff>37464</xdr:rowOff>
    </xdr:to>
    <xdr:sp macro="" textlink="">
      <xdr:nvSpPr>
        <xdr:cNvPr id="672" name="楕円 671"/>
        <xdr:cNvSpPr/>
      </xdr:nvSpPr>
      <xdr:spPr>
        <a:xfrm>
          <a:off x="12763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158114</xdr:rowOff>
    </xdr:from>
    <xdr:to>
      <xdr:col>71</xdr:col>
      <xdr:colOff>177800</xdr:colOff>
      <xdr:row>82</xdr:row>
      <xdr:rowOff>120014</xdr:rowOff>
    </xdr:to>
    <xdr:cxnSp macro="">
      <xdr:nvCxnSpPr>
        <xdr:cNvPr id="673" name="直線コネクタ 672"/>
        <xdr:cNvCxnSpPr/>
      </xdr:nvCxnSpPr>
      <xdr:spPr>
        <a:xfrm>
          <a:off x="12814300" y="14045564"/>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80663</xdr:rowOff>
    </xdr:from>
    <xdr:ext cx="405111" cy="259045"/>
    <xdr:sp macro="" textlink="">
      <xdr:nvSpPr>
        <xdr:cNvPr id="674" name="n_1aveValue【児童館】&#10;有形固定資産減価償却率"/>
        <xdr:cNvSpPr txBox="1"/>
      </xdr:nvSpPr>
      <xdr:spPr>
        <a:xfrm>
          <a:off x="15266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675" name="n_2aveValue【児童館】&#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27322</xdr:rowOff>
    </xdr:from>
    <xdr:ext cx="405111" cy="259045"/>
    <xdr:sp macro="" textlink="">
      <xdr:nvSpPr>
        <xdr:cNvPr id="676" name="n_3aveValue【児童館】&#10;有形固定資産減価償却率"/>
        <xdr:cNvSpPr txBox="1"/>
      </xdr:nvSpPr>
      <xdr:spPr>
        <a:xfrm>
          <a:off x="13500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68597</xdr:rowOff>
    </xdr:from>
    <xdr:ext cx="405111" cy="259045"/>
    <xdr:sp macro="" textlink="">
      <xdr:nvSpPr>
        <xdr:cNvPr id="677" name="n_4aveValue【児童館】&#10;有形固定資産減価償却率"/>
        <xdr:cNvSpPr txBox="1"/>
      </xdr:nvSpPr>
      <xdr:spPr>
        <a:xfrm>
          <a:off x="12611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34307</xdr:rowOff>
    </xdr:from>
    <xdr:ext cx="405111" cy="259045"/>
    <xdr:sp macro="" textlink="">
      <xdr:nvSpPr>
        <xdr:cNvPr id="678" name="n_1mainValue【児童館】&#10;有形固定資産減価償却率"/>
        <xdr:cNvSpPr txBox="1"/>
      </xdr:nvSpPr>
      <xdr:spPr>
        <a:xfrm>
          <a:off x="152660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160038</xdr:rowOff>
    </xdr:from>
    <xdr:ext cx="405111" cy="259045"/>
    <xdr:sp macro="" textlink="">
      <xdr:nvSpPr>
        <xdr:cNvPr id="679" name="n_2mainValue【児童館】&#10;有形固定資産減価償却率"/>
        <xdr:cNvSpPr txBox="1"/>
      </xdr:nvSpPr>
      <xdr:spPr>
        <a:xfrm>
          <a:off x="14389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161941</xdr:rowOff>
    </xdr:from>
    <xdr:ext cx="405111" cy="259045"/>
    <xdr:sp macro="" textlink="">
      <xdr:nvSpPr>
        <xdr:cNvPr id="680" name="n_3mainValue【児童館】&#10;有形固定資産減価償却率"/>
        <xdr:cNvSpPr txBox="1"/>
      </xdr:nvSpPr>
      <xdr:spPr>
        <a:xfrm>
          <a:off x="13500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53991</xdr:rowOff>
    </xdr:from>
    <xdr:ext cx="405111" cy="259045"/>
    <xdr:sp macro="" textlink="">
      <xdr:nvSpPr>
        <xdr:cNvPr id="681" name="n_4mainValue【児童館】&#10;有形固定資産減価償却率"/>
        <xdr:cNvSpPr txBox="1"/>
      </xdr:nvSpPr>
      <xdr:spPr>
        <a:xfrm>
          <a:off x="12611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707" name="直線コネクタ 706"/>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08"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09" name="直線コネクタ 708"/>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71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711" name="直線コネクタ 71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712" name="【児童館】&#10;一人当たり面積平均値テキスト"/>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13" name="フローチャート: 判断 712"/>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714" name="フローチャート: 判断 71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5" name="フローチャート: 判断 7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16" name="フローチャート: 判断 71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717" name="フローチャート: 判断 716"/>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723" name="楕円 722"/>
        <xdr:cNvSpPr/>
      </xdr:nvSpPr>
      <xdr:spPr>
        <a:xfrm>
          <a:off x="22110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75491</xdr:rowOff>
    </xdr:from>
    <xdr:ext cx="469744" cy="259045"/>
    <xdr:sp macro="" textlink="">
      <xdr:nvSpPr>
        <xdr:cNvPr id="724" name="【児童館】&#10;一人当たり面積該当値テキスト"/>
        <xdr:cNvSpPr txBox="1"/>
      </xdr:nvSpPr>
      <xdr:spPr>
        <a:xfrm>
          <a:off x="22199600" y="1430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52614</xdr:rowOff>
    </xdr:from>
    <xdr:to>
      <xdr:col>112</xdr:col>
      <xdr:colOff>38100</xdr:colOff>
      <xdr:row>84</xdr:row>
      <xdr:rowOff>154214</xdr:rowOff>
    </xdr:to>
    <xdr:sp macro="" textlink="">
      <xdr:nvSpPr>
        <xdr:cNvPr id="725" name="楕円 724"/>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103414</xdr:rowOff>
    </xdr:from>
    <xdr:to>
      <xdr:col>116</xdr:col>
      <xdr:colOff>63500</xdr:colOff>
      <xdr:row>84</xdr:row>
      <xdr:rowOff>103414</xdr:rowOff>
    </xdr:to>
    <xdr:cxnSp macro="">
      <xdr:nvCxnSpPr>
        <xdr:cNvPr id="726" name="直線コネクタ 725"/>
        <xdr:cNvCxnSpPr/>
      </xdr:nvCxnSpPr>
      <xdr:spPr>
        <a:xfrm>
          <a:off x="21323300" y="14505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68943</xdr:rowOff>
    </xdr:from>
    <xdr:to>
      <xdr:col>107</xdr:col>
      <xdr:colOff>101600</xdr:colOff>
      <xdr:row>84</xdr:row>
      <xdr:rowOff>170543</xdr:rowOff>
    </xdr:to>
    <xdr:sp macro="" textlink="">
      <xdr:nvSpPr>
        <xdr:cNvPr id="727" name="楕円 726"/>
        <xdr:cNvSpPr/>
      </xdr:nvSpPr>
      <xdr:spPr>
        <a:xfrm>
          <a:off x="2038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103414</xdr:rowOff>
    </xdr:from>
    <xdr:to>
      <xdr:col>111</xdr:col>
      <xdr:colOff>177800</xdr:colOff>
      <xdr:row>84</xdr:row>
      <xdr:rowOff>119743</xdr:rowOff>
    </xdr:to>
    <xdr:cxnSp macro="">
      <xdr:nvCxnSpPr>
        <xdr:cNvPr id="728" name="直線コネクタ 727"/>
        <xdr:cNvCxnSpPr/>
      </xdr:nvCxnSpPr>
      <xdr:spPr>
        <a:xfrm flipV="1">
          <a:off x="20434300" y="145052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29" name="楕円 728"/>
        <xdr:cNvSpPr/>
      </xdr:nvSpPr>
      <xdr:spPr>
        <a:xfrm>
          <a:off x="19494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119743</xdr:rowOff>
    </xdr:to>
    <xdr:cxnSp macro="">
      <xdr:nvCxnSpPr>
        <xdr:cNvPr id="730" name="直線コネクタ 729"/>
        <xdr:cNvCxnSpPr/>
      </xdr:nvCxnSpPr>
      <xdr:spPr>
        <a:xfrm>
          <a:off x="19545300" y="144235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31" name="楕円 730"/>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21771</xdr:rowOff>
    </xdr:from>
    <xdr:to>
      <xdr:col>102</xdr:col>
      <xdr:colOff>114300</xdr:colOff>
      <xdr:row>84</xdr:row>
      <xdr:rowOff>38100</xdr:rowOff>
    </xdr:to>
    <xdr:cxnSp macro="">
      <xdr:nvCxnSpPr>
        <xdr:cNvPr id="732" name="直線コネクタ 731"/>
        <xdr:cNvCxnSpPr/>
      </xdr:nvCxnSpPr>
      <xdr:spPr>
        <a:xfrm flipV="1">
          <a:off x="18656300" y="144235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733"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4"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735" name="n_3aveValue【児童館】&#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6548</xdr:rowOff>
    </xdr:from>
    <xdr:ext cx="469744" cy="259045"/>
    <xdr:sp macro="" textlink="">
      <xdr:nvSpPr>
        <xdr:cNvPr id="736" name="n_4aveValue【児童館】&#10;一人当たり面積"/>
        <xdr:cNvSpPr txBox="1"/>
      </xdr:nvSpPr>
      <xdr:spPr>
        <a:xfrm>
          <a:off x="18421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170741</xdr:rowOff>
    </xdr:from>
    <xdr:ext cx="469744" cy="259045"/>
    <xdr:sp macro="" textlink="">
      <xdr:nvSpPr>
        <xdr:cNvPr id="737" name="n_1main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738" name="n_2main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9" name="n_3main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40" name="n_4main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765" name="直線コネクタ 764"/>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766"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767" name="直線コネクタ 766"/>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768"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769" name="直線コネクタ 768"/>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770" name="【公民館】&#10;有形固定資産減価償却率平均値テキスト"/>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771" name="フローチャート: 判断 770"/>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72" name="フローチャート: 判断 771"/>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773" name="フローチャート: 判断 772"/>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74" name="フローチャート: 判断 773"/>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775" name="フローチャート: 判断 774"/>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636</xdr:rowOff>
    </xdr:from>
    <xdr:to>
      <xdr:col>85</xdr:col>
      <xdr:colOff>177800</xdr:colOff>
      <xdr:row>107</xdr:row>
      <xdr:rowOff>102236</xdr:rowOff>
    </xdr:to>
    <xdr:sp macro="" textlink="">
      <xdr:nvSpPr>
        <xdr:cNvPr id="781" name="楕円 780"/>
        <xdr:cNvSpPr/>
      </xdr:nvSpPr>
      <xdr:spPr>
        <a:xfrm>
          <a:off x="162687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150513</xdr:rowOff>
    </xdr:from>
    <xdr:ext cx="405111" cy="259045"/>
    <xdr:sp macro="" textlink="">
      <xdr:nvSpPr>
        <xdr:cNvPr id="782" name="【公民館】&#10;有形固定資産減価償却率該当値テキスト"/>
        <xdr:cNvSpPr txBox="1"/>
      </xdr:nvSpPr>
      <xdr:spPr>
        <a:xfrm>
          <a:off x="16357600"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636</xdr:rowOff>
    </xdr:from>
    <xdr:to>
      <xdr:col>81</xdr:col>
      <xdr:colOff>101600</xdr:colOff>
      <xdr:row>107</xdr:row>
      <xdr:rowOff>102236</xdr:rowOff>
    </xdr:to>
    <xdr:sp macro="" textlink="">
      <xdr:nvSpPr>
        <xdr:cNvPr id="783" name="楕円 782"/>
        <xdr:cNvSpPr/>
      </xdr:nvSpPr>
      <xdr:spPr>
        <a:xfrm>
          <a:off x="15430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51436</xdr:rowOff>
    </xdr:from>
    <xdr:to>
      <xdr:col>85</xdr:col>
      <xdr:colOff>127000</xdr:colOff>
      <xdr:row>107</xdr:row>
      <xdr:rowOff>51436</xdr:rowOff>
    </xdr:to>
    <xdr:cxnSp macro="">
      <xdr:nvCxnSpPr>
        <xdr:cNvPr id="784" name="直線コネクタ 783"/>
        <xdr:cNvCxnSpPr/>
      </xdr:nvCxnSpPr>
      <xdr:spPr>
        <a:xfrm>
          <a:off x="15481300" y="18396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105411</xdr:rowOff>
    </xdr:from>
    <xdr:to>
      <xdr:col>76</xdr:col>
      <xdr:colOff>165100</xdr:colOff>
      <xdr:row>107</xdr:row>
      <xdr:rowOff>35561</xdr:rowOff>
    </xdr:to>
    <xdr:sp macro="" textlink="">
      <xdr:nvSpPr>
        <xdr:cNvPr id="785" name="楕円 784"/>
        <xdr:cNvSpPr/>
      </xdr:nvSpPr>
      <xdr:spPr>
        <a:xfrm>
          <a:off x="1454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156211</xdr:rowOff>
    </xdr:from>
    <xdr:to>
      <xdr:col>81</xdr:col>
      <xdr:colOff>50800</xdr:colOff>
      <xdr:row>107</xdr:row>
      <xdr:rowOff>51436</xdr:rowOff>
    </xdr:to>
    <xdr:cxnSp macro="">
      <xdr:nvCxnSpPr>
        <xdr:cNvPr id="786" name="直線コネクタ 785"/>
        <xdr:cNvCxnSpPr/>
      </xdr:nvCxnSpPr>
      <xdr:spPr>
        <a:xfrm>
          <a:off x="14592300" y="1832991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84455</xdr:rowOff>
    </xdr:from>
    <xdr:to>
      <xdr:col>72</xdr:col>
      <xdr:colOff>38100</xdr:colOff>
      <xdr:row>107</xdr:row>
      <xdr:rowOff>14605</xdr:rowOff>
    </xdr:to>
    <xdr:sp macro="" textlink="">
      <xdr:nvSpPr>
        <xdr:cNvPr id="787" name="楕円 786"/>
        <xdr:cNvSpPr/>
      </xdr:nvSpPr>
      <xdr:spPr>
        <a:xfrm>
          <a:off x="13652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135255</xdr:rowOff>
    </xdr:from>
    <xdr:to>
      <xdr:col>76</xdr:col>
      <xdr:colOff>114300</xdr:colOff>
      <xdr:row>106</xdr:row>
      <xdr:rowOff>156211</xdr:rowOff>
    </xdr:to>
    <xdr:cxnSp macro="">
      <xdr:nvCxnSpPr>
        <xdr:cNvPr id="788" name="直線コネクタ 787"/>
        <xdr:cNvCxnSpPr/>
      </xdr:nvCxnSpPr>
      <xdr:spPr>
        <a:xfrm>
          <a:off x="13703300" y="183089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48261</xdr:rowOff>
    </xdr:from>
    <xdr:to>
      <xdr:col>67</xdr:col>
      <xdr:colOff>101600</xdr:colOff>
      <xdr:row>106</xdr:row>
      <xdr:rowOff>149861</xdr:rowOff>
    </xdr:to>
    <xdr:sp macro="" textlink="">
      <xdr:nvSpPr>
        <xdr:cNvPr id="789" name="楕円 788"/>
        <xdr:cNvSpPr/>
      </xdr:nvSpPr>
      <xdr:spPr>
        <a:xfrm>
          <a:off x="1276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99061</xdr:rowOff>
    </xdr:from>
    <xdr:to>
      <xdr:col>71</xdr:col>
      <xdr:colOff>177800</xdr:colOff>
      <xdr:row>106</xdr:row>
      <xdr:rowOff>135255</xdr:rowOff>
    </xdr:to>
    <xdr:cxnSp macro="">
      <xdr:nvCxnSpPr>
        <xdr:cNvPr id="790" name="直線コネクタ 789"/>
        <xdr:cNvCxnSpPr/>
      </xdr:nvCxnSpPr>
      <xdr:spPr>
        <a:xfrm>
          <a:off x="12814300" y="182727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91"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36847</xdr:rowOff>
    </xdr:from>
    <xdr:ext cx="405111" cy="259045"/>
    <xdr:sp macro="" textlink="">
      <xdr:nvSpPr>
        <xdr:cNvPr id="792" name="n_2aveValue【公民館】&#10;有形固定資産減価償却率"/>
        <xdr:cNvSpPr txBox="1"/>
      </xdr:nvSpPr>
      <xdr:spPr>
        <a:xfrm>
          <a:off x="14389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793" name="n_3aveValue【公民館】&#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794" name="n_4aveValue【公民館】&#10;有形固定資産減価償却率"/>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93363</xdr:rowOff>
    </xdr:from>
    <xdr:ext cx="405111" cy="259045"/>
    <xdr:sp macro="" textlink="">
      <xdr:nvSpPr>
        <xdr:cNvPr id="795" name="n_1mainValue【公民館】&#10;有形固定資産減価償却率"/>
        <xdr:cNvSpPr txBox="1"/>
      </xdr:nvSpPr>
      <xdr:spPr>
        <a:xfrm>
          <a:off x="152660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26688</xdr:rowOff>
    </xdr:from>
    <xdr:ext cx="405111" cy="259045"/>
    <xdr:sp macro="" textlink="">
      <xdr:nvSpPr>
        <xdr:cNvPr id="796" name="n_2mainValue【公民館】&#10;有形固定資産減価償却率"/>
        <xdr:cNvSpPr txBox="1"/>
      </xdr:nvSpPr>
      <xdr:spPr>
        <a:xfrm>
          <a:off x="14389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5732</xdr:rowOff>
    </xdr:from>
    <xdr:ext cx="405111" cy="259045"/>
    <xdr:sp macro="" textlink="">
      <xdr:nvSpPr>
        <xdr:cNvPr id="797" name="n_3mainValue【公民館】&#10;有形固定資産減価償却率"/>
        <xdr:cNvSpPr txBox="1"/>
      </xdr:nvSpPr>
      <xdr:spPr>
        <a:xfrm>
          <a:off x="135007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140988</xdr:rowOff>
    </xdr:from>
    <xdr:ext cx="405111" cy="259045"/>
    <xdr:sp macro="" textlink="">
      <xdr:nvSpPr>
        <xdr:cNvPr id="798" name="n_4mainValue【公民館】&#10;有形固定資産減価償却率"/>
        <xdr:cNvSpPr txBox="1"/>
      </xdr:nvSpPr>
      <xdr:spPr>
        <a:xfrm>
          <a:off x="12611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824" name="直線コネクタ 823"/>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25"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26" name="直線コネクタ 825"/>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827"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828" name="直線コネクタ 827"/>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70593</xdr:rowOff>
    </xdr:from>
    <xdr:ext cx="469744" cy="259045"/>
    <xdr:sp macro="" textlink="">
      <xdr:nvSpPr>
        <xdr:cNvPr id="829" name="【公民館】&#10;一人当たり面積平均値テキスト"/>
        <xdr:cNvSpPr txBox="1"/>
      </xdr:nvSpPr>
      <xdr:spPr>
        <a:xfrm>
          <a:off x="22199600" y="1824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830" name="フローチャート: 判断 829"/>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831" name="フローチャート: 判断 830"/>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832" name="フローチャート: 判断 831"/>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833" name="フローチャート: 判断 832"/>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834" name="フローチャート: 判断 833"/>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840" name="楕円 839"/>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841" name="【公民館】&#10;一人当たり面積該当値テキスト"/>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145687</xdr:rowOff>
    </xdr:from>
    <xdr:to>
      <xdr:col>112</xdr:col>
      <xdr:colOff>38100</xdr:colOff>
      <xdr:row>108</xdr:row>
      <xdr:rowOff>75837</xdr:rowOff>
    </xdr:to>
    <xdr:sp macro="" textlink="">
      <xdr:nvSpPr>
        <xdr:cNvPr id="842" name="楕円 841"/>
        <xdr:cNvSpPr/>
      </xdr:nvSpPr>
      <xdr:spPr>
        <a:xfrm>
          <a:off x="21272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20682</xdr:rowOff>
    </xdr:from>
    <xdr:to>
      <xdr:col>116</xdr:col>
      <xdr:colOff>63500</xdr:colOff>
      <xdr:row>108</xdr:row>
      <xdr:rowOff>25037</xdr:rowOff>
    </xdr:to>
    <xdr:cxnSp macro="">
      <xdr:nvCxnSpPr>
        <xdr:cNvPr id="843" name="直線コネクタ 842"/>
        <xdr:cNvCxnSpPr/>
      </xdr:nvCxnSpPr>
      <xdr:spPr>
        <a:xfrm flipV="1">
          <a:off x="21323300" y="18537282"/>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844" name="楕円 843"/>
        <xdr:cNvSpPr/>
      </xdr:nvSpPr>
      <xdr:spPr>
        <a:xfrm>
          <a:off x="20383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25037</xdr:rowOff>
    </xdr:from>
    <xdr:to>
      <xdr:col>111</xdr:col>
      <xdr:colOff>177800</xdr:colOff>
      <xdr:row>108</xdr:row>
      <xdr:rowOff>27214</xdr:rowOff>
    </xdr:to>
    <xdr:cxnSp macro="">
      <xdr:nvCxnSpPr>
        <xdr:cNvPr id="845" name="直線コネクタ 844"/>
        <xdr:cNvCxnSpPr/>
      </xdr:nvCxnSpPr>
      <xdr:spPr>
        <a:xfrm flipV="1">
          <a:off x="20434300" y="185416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133713</xdr:rowOff>
    </xdr:from>
    <xdr:to>
      <xdr:col>102</xdr:col>
      <xdr:colOff>165100</xdr:colOff>
      <xdr:row>108</xdr:row>
      <xdr:rowOff>63863</xdr:rowOff>
    </xdr:to>
    <xdr:sp macro="" textlink="">
      <xdr:nvSpPr>
        <xdr:cNvPr id="846" name="楕円 845"/>
        <xdr:cNvSpPr/>
      </xdr:nvSpPr>
      <xdr:spPr>
        <a:xfrm>
          <a:off x="19494500" y="184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13063</xdr:rowOff>
    </xdr:from>
    <xdr:to>
      <xdr:col>107</xdr:col>
      <xdr:colOff>50800</xdr:colOff>
      <xdr:row>108</xdr:row>
      <xdr:rowOff>27214</xdr:rowOff>
    </xdr:to>
    <xdr:cxnSp macro="">
      <xdr:nvCxnSpPr>
        <xdr:cNvPr id="847" name="直線コネクタ 846"/>
        <xdr:cNvCxnSpPr/>
      </xdr:nvCxnSpPr>
      <xdr:spPr>
        <a:xfrm>
          <a:off x="19545300" y="1852966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136979</xdr:rowOff>
    </xdr:from>
    <xdr:to>
      <xdr:col>98</xdr:col>
      <xdr:colOff>38100</xdr:colOff>
      <xdr:row>108</xdr:row>
      <xdr:rowOff>67129</xdr:rowOff>
    </xdr:to>
    <xdr:sp macro="" textlink="">
      <xdr:nvSpPr>
        <xdr:cNvPr id="848" name="楕円 847"/>
        <xdr:cNvSpPr/>
      </xdr:nvSpPr>
      <xdr:spPr>
        <a:xfrm>
          <a:off x="18605500" y="184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13063</xdr:rowOff>
    </xdr:from>
    <xdr:to>
      <xdr:col>102</xdr:col>
      <xdr:colOff>114300</xdr:colOff>
      <xdr:row>108</xdr:row>
      <xdr:rowOff>16329</xdr:rowOff>
    </xdr:to>
    <xdr:cxnSp macro="">
      <xdr:nvCxnSpPr>
        <xdr:cNvPr id="849" name="直線コネクタ 848"/>
        <xdr:cNvCxnSpPr/>
      </xdr:nvCxnSpPr>
      <xdr:spPr>
        <a:xfrm flipV="1">
          <a:off x="18656300" y="185296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850" name="n_1aveValue【公民館】&#10;一人当たり面積"/>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851" name="n_2aveValue【公民館】&#10;一人当たり面積"/>
        <xdr:cNvSpPr txBox="1"/>
      </xdr:nvSpPr>
      <xdr:spPr>
        <a:xfrm>
          <a:off x="20199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852" name="n_3aveValue【公民館】&#10;一人当たり面積"/>
        <xdr:cNvSpPr txBox="1"/>
      </xdr:nvSpPr>
      <xdr:spPr>
        <a:xfrm>
          <a:off x="19310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853" name="n_4aveValue【公民館】&#10;一人当たり面積"/>
        <xdr:cNvSpPr txBox="1"/>
      </xdr:nvSpPr>
      <xdr:spPr>
        <a:xfrm>
          <a:off x="18421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66964</xdr:rowOff>
    </xdr:from>
    <xdr:ext cx="469744" cy="259045"/>
    <xdr:sp macro="" textlink="">
      <xdr:nvSpPr>
        <xdr:cNvPr id="854" name="n_1mainValue【公民館】&#10;一人当たり面積"/>
        <xdr:cNvSpPr txBox="1"/>
      </xdr:nvSpPr>
      <xdr:spPr>
        <a:xfrm>
          <a:off x="21075727"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855" name="n_2mainValue【公民館】&#10;一人当たり面積"/>
        <xdr:cNvSpPr txBox="1"/>
      </xdr:nvSpPr>
      <xdr:spPr>
        <a:xfrm>
          <a:off x="20199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54990</xdr:rowOff>
    </xdr:from>
    <xdr:ext cx="469744" cy="259045"/>
    <xdr:sp macro="" textlink="">
      <xdr:nvSpPr>
        <xdr:cNvPr id="856" name="n_3mainValue【公民館】&#10;一人当たり面積"/>
        <xdr:cNvSpPr txBox="1"/>
      </xdr:nvSpPr>
      <xdr:spPr>
        <a:xfrm>
          <a:off x="19310427" y="185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58256</xdr:rowOff>
    </xdr:from>
    <xdr:ext cx="469744" cy="259045"/>
    <xdr:sp macro="" textlink="">
      <xdr:nvSpPr>
        <xdr:cNvPr id="857" name="n_4mainValue【公民館】&#10;一人当たり面積"/>
        <xdr:cNvSpPr txBox="1"/>
      </xdr:nvSpPr>
      <xdr:spPr>
        <a:xfrm>
          <a:off x="18421427" y="1857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道路・橋りょうのインフラ施設から公民館までを分析すると有形固定資産償却率は福島県平均値と同水準となっているが、認定こども園・幼稚園・保育児童館・公民館については、大きく上回っている。個別施設計画に基づき維持管理を進めていくことのほか、廃止決定とした施設については、計画的に除却をすすめ、今後は公共施設に関する個別施設計画の作手により施設の建て替えや統廃合等も含め適切に進めていくことが必要と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35,990
458.33
34,763,074
30,686,925
832,244
13,156,778
21,256,833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23784</xdr:rowOff>
    </xdr:from>
    <xdr:ext cx="405111" cy="259045"/>
    <xdr:sp macro="" textlink="">
      <xdr:nvSpPr>
        <xdr:cNvPr id="63" name="【図書館】&#10;有形固定資産減価償却率平均値テキスト"/>
        <xdr:cNvSpPr txBox="1"/>
      </xdr:nvSpPr>
      <xdr:spPr>
        <a:xfrm>
          <a:off x="4673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図書館】&#10;有形固定資産減価償却率該当値テキスト"/>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58057</xdr:rowOff>
    </xdr:from>
    <xdr:to>
      <xdr:col>20</xdr:col>
      <xdr:colOff>38100</xdr:colOff>
      <xdr:row>40</xdr:row>
      <xdr:rowOff>159657</xdr:rowOff>
    </xdr:to>
    <xdr:sp macro="" textlink="">
      <xdr:nvSpPr>
        <xdr:cNvPr id="76" name="楕円 75"/>
        <xdr:cNvSpPr/>
      </xdr:nvSpPr>
      <xdr:spPr>
        <a:xfrm>
          <a:off x="3746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108857</xdr:rowOff>
    </xdr:from>
    <xdr:to>
      <xdr:col>24</xdr:col>
      <xdr:colOff>63500</xdr:colOff>
      <xdr:row>40</xdr:row>
      <xdr:rowOff>108857</xdr:rowOff>
    </xdr:to>
    <xdr:cxnSp macro="">
      <xdr:nvCxnSpPr>
        <xdr:cNvPr id="77" name="直線コネクタ 76"/>
        <xdr:cNvCxnSpPr/>
      </xdr:nvCxnSpPr>
      <xdr:spPr>
        <a:xfrm>
          <a:off x="3797300" y="696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108857</xdr:rowOff>
    </xdr:to>
    <xdr:cxnSp macro="">
      <xdr:nvCxnSpPr>
        <xdr:cNvPr id="79" name="直線コネクタ 78"/>
        <xdr:cNvCxnSpPr/>
      </xdr:nvCxnSpPr>
      <xdr:spPr>
        <a:xfrm>
          <a:off x="2908300" y="6901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136996</xdr:rowOff>
    </xdr:from>
    <xdr:ext cx="405111" cy="259045"/>
    <xdr:sp macro="" textlink="">
      <xdr:nvSpPr>
        <xdr:cNvPr id="84" name="n_1aveValue【図書館】&#10;有形固定資産減価償却率"/>
        <xdr:cNvSpPr txBox="1"/>
      </xdr:nvSpPr>
      <xdr:spPr>
        <a:xfrm>
          <a:off x="3582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6" name="n_3aveValue【図書館】&#10;有形固定資産減価償却率"/>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7" name="n_4aveValue【図書館】&#10;有形固定資産減価償却率"/>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150784</xdr:rowOff>
    </xdr:from>
    <xdr:ext cx="405111" cy="259045"/>
    <xdr:sp macro="" textlink="">
      <xdr:nvSpPr>
        <xdr:cNvPr id="88" name="n_1mainValue【図書館】&#10;有形固定資産減価償却率"/>
        <xdr:cNvSpPr txBox="1"/>
      </xdr:nvSpPr>
      <xdr:spPr>
        <a:xfrm>
          <a:off x="3582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11" name="直線コネクタ 110"/>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4" name="【図書館】&#10;一人当たり面積最大値テキスト"/>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5" name="直線コネクタ 114"/>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8272</xdr:rowOff>
    </xdr:from>
    <xdr:ext cx="469744" cy="259045"/>
    <xdr:sp macro="" textlink="">
      <xdr:nvSpPr>
        <xdr:cNvPr id="116" name="【図書館】&#10;一人当たり面積平均値テキスト"/>
        <xdr:cNvSpPr txBox="1"/>
      </xdr:nvSpPr>
      <xdr:spPr>
        <a:xfrm>
          <a:off x="10515600" y="652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7" name="フローチャート: 判断 116"/>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8" name="フローチャート: 判断 117"/>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9" name="フローチャート: 判断 118"/>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20" name="フローチャート: 判断 119"/>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168275</xdr:rowOff>
    </xdr:from>
    <xdr:to>
      <xdr:col>55</xdr:col>
      <xdr:colOff>50800</xdr:colOff>
      <xdr:row>40</xdr:row>
      <xdr:rowOff>98425</xdr:rowOff>
    </xdr:to>
    <xdr:sp macro="" textlink="">
      <xdr:nvSpPr>
        <xdr:cNvPr id="127" name="楕円 126"/>
        <xdr:cNvSpPr/>
      </xdr:nvSpPr>
      <xdr:spPr>
        <a:xfrm>
          <a:off x="10426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83202</xdr:rowOff>
    </xdr:from>
    <xdr:ext cx="469744" cy="259045"/>
    <xdr:sp macro="" textlink="">
      <xdr:nvSpPr>
        <xdr:cNvPr id="128" name="【図書館】&#10;一人当たり面積該当値テキスト"/>
        <xdr:cNvSpPr txBox="1"/>
      </xdr:nvSpPr>
      <xdr:spPr>
        <a:xfrm>
          <a:off x="10515600" y="676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168275</xdr:rowOff>
    </xdr:from>
    <xdr:to>
      <xdr:col>50</xdr:col>
      <xdr:colOff>165100</xdr:colOff>
      <xdr:row>40</xdr:row>
      <xdr:rowOff>98425</xdr:rowOff>
    </xdr:to>
    <xdr:sp macro="" textlink="">
      <xdr:nvSpPr>
        <xdr:cNvPr id="129" name="楕円 128"/>
        <xdr:cNvSpPr/>
      </xdr:nvSpPr>
      <xdr:spPr>
        <a:xfrm>
          <a:off x="9588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47625</xdr:rowOff>
    </xdr:from>
    <xdr:to>
      <xdr:col>55</xdr:col>
      <xdr:colOff>0</xdr:colOff>
      <xdr:row>40</xdr:row>
      <xdr:rowOff>47625</xdr:rowOff>
    </xdr:to>
    <xdr:cxnSp macro="">
      <xdr:nvCxnSpPr>
        <xdr:cNvPr id="130" name="直線コネクタ 129"/>
        <xdr:cNvCxnSpPr/>
      </xdr:nvCxnSpPr>
      <xdr:spPr>
        <a:xfrm>
          <a:off x="9639300" y="6905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1" name="楕円 130"/>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47625</xdr:rowOff>
    </xdr:from>
    <xdr:to>
      <xdr:col>50</xdr:col>
      <xdr:colOff>114300</xdr:colOff>
      <xdr:row>40</xdr:row>
      <xdr:rowOff>53340</xdr:rowOff>
    </xdr:to>
    <xdr:cxnSp macro="">
      <xdr:nvCxnSpPr>
        <xdr:cNvPr id="132" name="直線コネクタ 131"/>
        <xdr:cNvCxnSpPr/>
      </xdr:nvCxnSpPr>
      <xdr:spPr>
        <a:xfrm flipV="1">
          <a:off x="8750300" y="6905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3" name="楕円 132"/>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53340</xdr:rowOff>
    </xdr:to>
    <xdr:cxnSp macro="">
      <xdr:nvCxnSpPr>
        <xdr:cNvPr id="134" name="直線コネクタ 133"/>
        <xdr:cNvCxnSpPr/>
      </xdr:nvCxnSpPr>
      <xdr:spPr>
        <a:xfrm>
          <a:off x="7861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xdr:rowOff>
    </xdr:from>
    <xdr:to>
      <xdr:col>36</xdr:col>
      <xdr:colOff>165100</xdr:colOff>
      <xdr:row>40</xdr:row>
      <xdr:rowOff>109855</xdr:rowOff>
    </xdr:to>
    <xdr:sp macro="" textlink="">
      <xdr:nvSpPr>
        <xdr:cNvPr id="135" name="楕円 134"/>
        <xdr:cNvSpPr/>
      </xdr:nvSpPr>
      <xdr:spPr>
        <a:xfrm>
          <a:off x="6921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59055</xdr:rowOff>
    </xdr:to>
    <xdr:cxnSp macro="">
      <xdr:nvCxnSpPr>
        <xdr:cNvPr id="136" name="直線コネクタ 135"/>
        <xdr:cNvCxnSpPr/>
      </xdr:nvCxnSpPr>
      <xdr:spPr>
        <a:xfrm flipV="1">
          <a:off x="6972300" y="6911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137812</xdr:rowOff>
    </xdr:from>
    <xdr:ext cx="469744" cy="259045"/>
    <xdr:sp macro="" textlink="">
      <xdr:nvSpPr>
        <xdr:cNvPr id="137" name="n_1aveValue【図書館】&#10;一人当たり面積"/>
        <xdr:cNvSpPr txBox="1"/>
      </xdr:nvSpPr>
      <xdr:spPr>
        <a:xfrm>
          <a:off x="93917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8" name="n_2aveValue【図書館】&#10;一人当たり面積"/>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9" name="n_3aveValue【図書館】&#10;一人当たり面積"/>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0"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89552</xdr:rowOff>
    </xdr:from>
    <xdr:ext cx="469744" cy="259045"/>
    <xdr:sp macro="" textlink="">
      <xdr:nvSpPr>
        <xdr:cNvPr id="141" name="n_1mainValue【図書館】&#10;一人当たり面積"/>
        <xdr:cNvSpPr txBox="1"/>
      </xdr:nvSpPr>
      <xdr:spPr>
        <a:xfrm>
          <a:off x="93917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42" name="n_2mainValue【図書館】&#10;一人当たり面積"/>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3" name="n_3mainValue【図書館】&#10;一人当たり面積"/>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100982</xdr:rowOff>
    </xdr:from>
    <xdr:ext cx="469744" cy="259045"/>
    <xdr:sp macro="" textlink="">
      <xdr:nvSpPr>
        <xdr:cNvPr id="144" name="n_4mainValue【図書館】&#10;一人当たり面積"/>
        <xdr:cNvSpPr txBox="1"/>
      </xdr:nvSpPr>
      <xdr:spPr>
        <a:xfrm>
          <a:off x="67374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70" name="直線コネクタ 169"/>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1"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2" name="直線コネクタ 171"/>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73"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74" name="直線コネクタ 173"/>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74584</xdr:rowOff>
    </xdr:from>
    <xdr:ext cx="405111" cy="259045"/>
    <xdr:sp macro="" textlink="">
      <xdr:nvSpPr>
        <xdr:cNvPr id="175" name="【体育館・プール】&#10;有形固定資産減価償却率平均値テキスト"/>
        <xdr:cNvSpPr txBox="1"/>
      </xdr:nvSpPr>
      <xdr:spPr>
        <a:xfrm>
          <a:off x="4673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6" name="フローチャート: 判断 175"/>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7" name="フローチャート: 判断 176"/>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8" name="フローチャート: 判断 177"/>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9" name="フローチャート: 判断 178"/>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80" name="フローチャート: 判断 179"/>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186" name="楕円 185"/>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140261</xdr:rowOff>
    </xdr:from>
    <xdr:ext cx="405111" cy="259045"/>
    <xdr:sp macro="" textlink="">
      <xdr:nvSpPr>
        <xdr:cNvPr id="187" name="【体育館・プール】&#10;有形固定資産減価償却率該当値テキスト"/>
        <xdr:cNvSpPr txBox="1"/>
      </xdr:nvSpPr>
      <xdr:spPr>
        <a:xfrm>
          <a:off x="4673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88" name="楕円 187"/>
        <xdr:cNvSpPr/>
      </xdr:nvSpPr>
      <xdr:spPr>
        <a:xfrm>
          <a:off x="3746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60</xdr:row>
      <xdr:rowOff>14696</xdr:rowOff>
    </xdr:to>
    <xdr:cxnSp macro="">
      <xdr:nvCxnSpPr>
        <xdr:cNvPr id="189" name="直線コネクタ 188"/>
        <xdr:cNvCxnSpPr/>
      </xdr:nvCxnSpPr>
      <xdr:spPr>
        <a:xfrm flipV="1">
          <a:off x="3797300" y="1028373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78196</xdr:rowOff>
    </xdr:from>
    <xdr:to>
      <xdr:col>15</xdr:col>
      <xdr:colOff>101600</xdr:colOff>
      <xdr:row>60</xdr:row>
      <xdr:rowOff>8346</xdr:rowOff>
    </xdr:to>
    <xdr:sp macro="" textlink="">
      <xdr:nvSpPr>
        <xdr:cNvPr id="190" name="楕円 189"/>
        <xdr:cNvSpPr/>
      </xdr:nvSpPr>
      <xdr:spPr>
        <a:xfrm>
          <a:off x="2857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128996</xdr:rowOff>
    </xdr:from>
    <xdr:to>
      <xdr:col>19</xdr:col>
      <xdr:colOff>177800</xdr:colOff>
      <xdr:row>60</xdr:row>
      <xdr:rowOff>14696</xdr:rowOff>
    </xdr:to>
    <xdr:cxnSp macro="">
      <xdr:nvCxnSpPr>
        <xdr:cNvPr id="191" name="直線コネクタ 190"/>
        <xdr:cNvCxnSpPr/>
      </xdr:nvCxnSpPr>
      <xdr:spPr>
        <a:xfrm>
          <a:off x="2908300" y="1024454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2" name="楕円 191"/>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59</xdr:row>
      <xdr:rowOff>128996</xdr:rowOff>
    </xdr:to>
    <xdr:cxnSp macro="">
      <xdr:nvCxnSpPr>
        <xdr:cNvPr id="193" name="直線コネクタ 192"/>
        <xdr:cNvCxnSpPr/>
      </xdr:nvCxnSpPr>
      <xdr:spPr>
        <a:xfrm>
          <a:off x="2019300" y="1018413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150041</xdr:rowOff>
    </xdr:from>
    <xdr:to>
      <xdr:col>6</xdr:col>
      <xdr:colOff>38100</xdr:colOff>
      <xdr:row>59</xdr:row>
      <xdr:rowOff>80191</xdr:rowOff>
    </xdr:to>
    <xdr:sp macro="" textlink="">
      <xdr:nvSpPr>
        <xdr:cNvPr id="194" name="楕円 193"/>
        <xdr:cNvSpPr/>
      </xdr:nvSpPr>
      <xdr:spPr>
        <a:xfrm>
          <a:off x="1079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29391</xdr:rowOff>
    </xdr:from>
    <xdr:to>
      <xdr:col>10</xdr:col>
      <xdr:colOff>114300</xdr:colOff>
      <xdr:row>59</xdr:row>
      <xdr:rowOff>68580</xdr:rowOff>
    </xdr:to>
    <xdr:cxnSp macro="">
      <xdr:nvCxnSpPr>
        <xdr:cNvPr id="195" name="直線コネクタ 194"/>
        <xdr:cNvCxnSpPr/>
      </xdr:nvCxnSpPr>
      <xdr:spPr>
        <a:xfrm>
          <a:off x="1130300" y="1014494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58255</xdr:rowOff>
    </xdr:from>
    <xdr:ext cx="405111" cy="259045"/>
    <xdr:sp macro="" textlink="">
      <xdr:nvSpPr>
        <xdr:cNvPr id="196" name="n_1aveValue【体育館・プール】&#10;有形固定資産減価償却率"/>
        <xdr:cNvSpPr txBox="1"/>
      </xdr:nvSpPr>
      <xdr:spPr>
        <a:xfrm>
          <a:off x="35820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197" name="n_2aveValue【体育館・プール】&#10;有形固定資産減価償却率"/>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8" name="n_3aveValue【体育館・プー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74584</xdr:rowOff>
    </xdr:from>
    <xdr:ext cx="405111" cy="259045"/>
    <xdr:sp macro="" textlink="">
      <xdr:nvSpPr>
        <xdr:cNvPr id="199" name="n_4aveValue【体育館・プール】&#10;有形固定資産減価償却率"/>
        <xdr:cNvSpPr txBox="1"/>
      </xdr:nvSpPr>
      <xdr:spPr>
        <a:xfrm>
          <a:off x="927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82023</xdr:rowOff>
    </xdr:from>
    <xdr:ext cx="405111" cy="259045"/>
    <xdr:sp macro="" textlink="">
      <xdr:nvSpPr>
        <xdr:cNvPr id="200" name="n_1mainValue【体育館・プール】&#10;有形固定資産減価償却率"/>
        <xdr:cNvSpPr txBox="1"/>
      </xdr:nvSpPr>
      <xdr:spPr>
        <a:xfrm>
          <a:off x="3582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24873</xdr:rowOff>
    </xdr:from>
    <xdr:ext cx="405111" cy="259045"/>
    <xdr:sp macro="" textlink="">
      <xdr:nvSpPr>
        <xdr:cNvPr id="201" name="n_2mainValue【体育館・プール】&#10;有形固定資産減価償却率"/>
        <xdr:cNvSpPr txBox="1"/>
      </xdr:nvSpPr>
      <xdr:spPr>
        <a:xfrm>
          <a:off x="2705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202" name="n_3mainValue【体育館・プール】&#10;有形固定資産減価償却率"/>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96718</xdr:rowOff>
    </xdr:from>
    <xdr:ext cx="405111" cy="259045"/>
    <xdr:sp macro="" textlink="">
      <xdr:nvSpPr>
        <xdr:cNvPr id="203" name="n_4mainValue【体育館・プール】&#10;有形固定資産減価償却率"/>
        <xdr:cNvSpPr txBox="1"/>
      </xdr:nvSpPr>
      <xdr:spPr>
        <a:xfrm>
          <a:off x="927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27" name="直線コネクタ 226"/>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28" name="【体育館・プール】&#10;一人当たり面積最小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9" name="直線コネクタ 228"/>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30" name="【体育館・プール】&#10;一人当たり面積最大値テキスト"/>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31" name="直線コネクタ 230"/>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163847</xdr:rowOff>
    </xdr:from>
    <xdr:ext cx="469744" cy="259045"/>
    <xdr:sp macro="" textlink="">
      <xdr:nvSpPr>
        <xdr:cNvPr id="232" name="【体育館・プール】&#10;一人当たり面積平均値テキスト"/>
        <xdr:cNvSpPr txBox="1"/>
      </xdr:nvSpPr>
      <xdr:spPr>
        <a:xfrm>
          <a:off x="10515600" y="1027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33" name="フローチャート: 判断 232"/>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34" name="フローチャート: 判断 233"/>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35" name="フローチャート: 判断 234"/>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36" name="フローチャート: 判断 235"/>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37" name="フローチャート: 判断 236"/>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69215</xdr:rowOff>
    </xdr:from>
    <xdr:to>
      <xdr:col>55</xdr:col>
      <xdr:colOff>50800</xdr:colOff>
      <xdr:row>58</xdr:row>
      <xdr:rowOff>170815</xdr:rowOff>
    </xdr:to>
    <xdr:sp macro="" textlink="">
      <xdr:nvSpPr>
        <xdr:cNvPr id="243" name="楕円 242"/>
        <xdr:cNvSpPr/>
      </xdr:nvSpPr>
      <xdr:spPr>
        <a:xfrm>
          <a:off x="104267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92092</xdr:rowOff>
    </xdr:from>
    <xdr:ext cx="469744" cy="259045"/>
    <xdr:sp macro="" textlink="">
      <xdr:nvSpPr>
        <xdr:cNvPr id="244" name="【体育館・プール】&#10;一人当たり面積該当値テキスト"/>
        <xdr:cNvSpPr txBox="1"/>
      </xdr:nvSpPr>
      <xdr:spPr>
        <a:xfrm>
          <a:off x="10515600" y="986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88265</xdr:rowOff>
    </xdr:from>
    <xdr:to>
      <xdr:col>50</xdr:col>
      <xdr:colOff>165100</xdr:colOff>
      <xdr:row>59</xdr:row>
      <xdr:rowOff>18415</xdr:rowOff>
    </xdr:to>
    <xdr:sp macro="" textlink="">
      <xdr:nvSpPr>
        <xdr:cNvPr id="245" name="楕円 244"/>
        <xdr:cNvSpPr/>
      </xdr:nvSpPr>
      <xdr:spPr>
        <a:xfrm>
          <a:off x="9588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120015</xdr:rowOff>
    </xdr:from>
    <xdr:to>
      <xdr:col>55</xdr:col>
      <xdr:colOff>0</xdr:colOff>
      <xdr:row>58</xdr:row>
      <xdr:rowOff>139065</xdr:rowOff>
    </xdr:to>
    <xdr:cxnSp macro="">
      <xdr:nvCxnSpPr>
        <xdr:cNvPr id="246" name="直線コネクタ 245"/>
        <xdr:cNvCxnSpPr/>
      </xdr:nvCxnSpPr>
      <xdr:spPr>
        <a:xfrm flipV="1">
          <a:off x="9639300" y="100641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103505</xdr:rowOff>
    </xdr:from>
    <xdr:to>
      <xdr:col>46</xdr:col>
      <xdr:colOff>38100</xdr:colOff>
      <xdr:row>59</xdr:row>
      <xdr:rowOff>33655</xdr:rowOff>
    </xdr:to>
    <xdr:sp macro="" textlink="">
      <xdr:nvSpPr>
        <xdr:cNvPr id="247" name="楕円 246"/>
        <xdr:cNvSpPr/>
      </xdr:nvSpPr>
      <xdr:spPr>
        <a:xfrm>
          <a:off x="8699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139065</xdr:rowOff>
    </xdr:from>
    <xdr:to>
      <xdr:col>50</xdr:col>
      <xdr:colOff>114300</xdr:colOff>
      <xdr:row>58</xdr:row>
      <xdr:rowOff>154305</xdr:rowOff>
    </xdr:to>
    <xdr:cxnSp macro="">
      <xdr:nvCxnSpPr>
        <xdr:cNvPr id="248" name="直線コネクタ 247"/>
        <xdr:cNvCxnSpPr/>
      </xdr:nvCxnSpPr>
      <xdr:spPr>
        <a:xfrm flipV="1">
          <a:off x="8750300" y="100831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160655</xdr:rowOff>
    </xdr:from>
    <xdr:to>
      <xdr:col>41</xdr:col>
      <xdr:colOff>101600</xdr:colOff>
      <xdr:row>59</xdr:row>
      <xdr:rowOff>90805</xdr:rowOff>
    </xdr:to>
    <xdr:sp macro="" textlink="">
      <xdr:nvSpPr>
        <xdr:cNvPr id="249" name="楕円 248"/>
        <xdr:cNvSpPr/>
      </xdr:nvSpPr>
      <xdr:spPr>
        <a:xfrm>
          <a:off x="7810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154305</xdr:rowOff>
    </xdr:from>
    <xdr:to>
      <xdr:col>45</xdr:col>
      <xdr:colOff>177800</xdr:colOff>
      <xdr:row>59</xdr:row>
      <xdr:rowOff>40005</xdr:rowOff>
    </xdr:to>
    <xdr:cxnSp macro="">
      <xdr:nvCxnSpPr>
        <xdr:cNvPr id="250" name="直線コネクタ 249"/>
        <xdr:cNvCxnSpPr/>
      </xdr:nvCxnSpPr>
      <xdr:spPr>
        <a:xfrm flipV="1">
          <a:off x="7861300" y="100984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8255</xdr:rowOff>
    </xdr:from>
    <xdr:to>
      <xdr:col>36</xdr:col>
      <xdr:colOff>165100</xdr:colOff>
      <xdr:row>59</xdr:row>
      <xdr:rowOff>109855</xdr:rowOff>
    </xdr:to>
    <xdr:sp macro="" textlink="">
      <xdr:nvSpPr>
        <xdr:cNvPr id="251" name="楕円 250"/>
        <xdr:cNvSpPr/>
      </xdr:nvSpPr>
      <xdr:spPr>
        <a:xfrm>
          <a:off x="692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40005</xdr:rowOff>
    </xdr:from>
    <xdr:to>
      <xdr:col>41</xdr:col>
      <xdr:colOff>50800</xdr:colOff>
      <xdr:row>59</xdr:row>
      <xdr:rowOff>59055</xdr:rowOff>
    </xdr:to>
    <xdr:cxnSp macro="">
      <xdr:nvCxnSpPr>
        <xdr:cNvPr id="252" name="直線コネクタ 251"/>
        <xdr:cNvCxnSpPr/>
      </xdr:nvCxnSpPr>
      <xdr:spPr>
        <a:xfrm flipV="1">
          <a:off x="6972300" y="101555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150512</xdr:rowOff>
    </xdr:from>
    <xdr:ext cx="469744" cy="259045"/>
    <xdr:sp macro="" textlink="">
      <xdr:nvSpPr>
        <xdr:cNvPr id="253" name="n_1aveValue【体育館・プール】&#10;一人当たり面積"/>
        <xdr:cNvSpPr txBox="1"/>
      </xdr:nvSpPr>
      <xdr:spPr>
        <a:xfrm>
          <a:off x="9391727" y="104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139082</xdr:rowOff>
    </xdr:from>
    <xdr:ext cx="469744" cy="259045"/>
    <xdr:sp macro="" textlink="">
      <xdr:nvSpPr>
        <xdr:cNvPr id="254" name="n_2aveValue【体育館・プール】&#10;一人当たり面積"/>
        <xdr:cNvSpPr txBox="1"/>
      </xdr:nvSpPr>
      <xdr:spPr>
        <a:xfrm>
          <a:off x="85154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146702</xdr:rowOff>
    </xdr:from>
    <xdr:ext cx="469744" cy="259045"/>
    <xdr:sp macro="" textlink="">
      <xdr:nvSpPr>
        <xdr:cNvPr id="255" name="n_3aveValue【体育館・プール】&#10;一人当たり面積"/>
        <xdr:cNvSpPr txBox="1"/>
      </xdr:nvSpPr>
      <xdr:spPr>
        <a:xfrm>
          <a:off x="7626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56"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34942</xdr:rowOff>
    </xdr:from>
    <xdr:ext cx="469744" cy="259045"/>
    <xdr:sp macro="" textlink="">
      <xdr:nvSpPr>
        <xdr:cNvPr id="257" name="n_1main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50182</xdr:rowOff>
    </xdr:from>
    <xdr:ext cx="469744" cy="259045"/>
    <xdr:sp macro="" textlink="">
      <xdr:nvSpPr>
        <xdr:cNvPr id="258" name="n_2mainValue【体育館・プール】&#10;一人当たり面積"/>
        <xdr:cNvSpPr txBox="1"/>
      </xdr:nvSpPr>
      <xdr:spPr>
        <a:xfrm>
          <a:off x="8515427"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107332</xdr:rowOff>
    </xdr:from>
    <xdr:ext cx="469744" cy="259045"/>
    <xdr:sp macro="" textlink="">
      <xdr:nvSpPr>
        <xdr:cNvPr id="259" name="n_3mainValue【体育館・プール】&#10;一人当たり面積"/>
        <xdr:cNvSpPr txBox="1"/>
      </xdr:nvSpPr>
      <xdr:spPr>
        <a:xfrm>
          <a:off x="7626427" y="98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126382</xdr:rowOff>
    </xdr:from>
    <xdr:ext cx="469744" cy="259045"/>
    <xdr:sp macro="" textlink="">
      <xdr:nvSpPr>
        <xdr:cNvPr id="260" name="n_4mainValue【体育館・プール】&#10;一人当たり面積"/>
        <xdr:cNvSpPr txBox="1"/>
      </xdr:nvSpPr>
      <xdr:spPr>
        <a:xfrm>
          <a:off x="6737427"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85" name="直線コネクタ 284"/>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86"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87" name="直線コネクタ 286"/>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88"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89" name="直線コネクタ 288"/>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0" name="【福祉施設】&#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1" name="フローチャート: 判断 290"/>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2" name="フローチャート: 判断 291"/>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93" name="フローチャート: 判断 292"/>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94" name="フローチャート: 判断 293"/>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5" name="フローチャート: 判断 294"/>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301" name="楕円 300"/>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302" name="【福祉施設】&#10;有形固定資産減価償却率該当値テキスト"/>
        <xdr:cNvSpPr txBox="1"/>
      </xdr:nvSpPr>
      <xdr:spPr>
        <a:xfrm>
          <a:off x="4673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303" name="楕円 302"/>
        <xdr:cNvSpPr/>
      </xdr:nvSpPr>
      <xdr:spPr>
        <a:xfrm>
          <a:off x="3746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81</xdr:row>
      <xdr:rowOff>127636</xdr:rowOff>
    </xdr:to>
    <xdr:cxnSp macro="">
      <xdr:nvCxnSpPr>
        <xdr:cNvPr id="304" name="直線コネクタ 303"/>
        <xdr:cNvCxnSpPr/>
      </xdr:nvCxnSpPr>
      <xdr:spPr>
        <a:xfrm>
          <a:off x="3797300" y="14015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xdr:rowOff>
    </xdr:from>
    <xdr:to>
      <xdr:col>15</xdr:col>
      <xdr:colOff>101600</xdr:colOff>
      <xdr:row>81</xdr:row>
      <xdr:rowOff>106045</xdr:rowOff>
    </xdr:to>
    <xdr:sp macro="" textlink="">
      <xdr:nvSpPr>
        <xdr:cNvPr id="305" name="楕円 304"/>
        <xdr:cNvSpPr/>
      </xdr:nvSpPr>
      <xdr:spPr>
        <a:xfrm>
          <a:off x="2857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55245</xdr:rowOff>
    </xdr:from>
    <xdr:to>
      <xdr:col>19</xdr:col>
      <xdr:colOff>177800</xdr:colOff>
      <xdr:row>81</xdr:row>
      <xdr:rowOff>127636</xdr:rowOff>
    </xdr:to>
    <xdr:cxnSp macro="">
      <xdr:nvCxnSpPr>
        <xdr:cNvPr id="306" name="直線コネクタ 305"/>
        <xdr:cNvCxnSpPr/>
      </xdr:nvCxnSpPr>
      <xdr:spPr>
        <a:xfrm>
          <a:off x="2908300" y="1394269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139700</xdr:rowOff>
    </xdr:from>
    <xdr:to>
      <xdr:col>10</xdr:col>
      <xdr:colOff>165100</xdr:colOff>
      <xdr:row>81</xdr:row>
      <xdr:rowOff>69850</xdr:rowOff>
    </xdr:to>
    <xdr:sp macro="" textlink="">
      <xdr:nvSpPr>
        <xdr:cNvPr id="307" name="楕円 306"/>
        <xdr:cNvSpPr/>
      </xdr:nvSpPr>
      <xdr:spPr>
        <a:xfrm>
          <a:off x="196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19050</xdr:rowOff>
    </xdr:from>
    <xdr:to>
      <xdr:col>15</xdr:col>
      <xdr:colOff>50800</xdr:colOff>
      <xdr:row>81</xdr:row>
      <xdr:rowOff>55245</xdr:rowOff>
    </xdr:to>
    <xdr:cxnSp macro="">
      <xdr:nvCxnSpPr>
        <xdr:cNvPr id="308" name="直線コネクタ 307"/>
        <xdr:cNvCxnSpPr/>
      </xdr:nvCxnSpPr>
      <xdr:spPr>
        <a:xfrm>
          <a:off x="2019300" y="139065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101600</xdr:rowOff>
    </xdr:from>
    <xdr:to>
      <xdr:col>6</xdr:col>
      <xdr:colOff>38100</xdr:colOff>
      <xdr:row>81</xdr:row>
      <xdr:rowOff>31750</xdr:rowOff>
    </xdr:to>
    <xdr:sp macro="" textlink="">
      <xdr:nvSpPr>
        <xdr:cNvPr id="309" name="楕円 308"/>
        <xdr:cNvSpPr/>
      </xdr:nvSpPr>
      <xdr:spPr>
        <a:xfrm>
          <a:off x="107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152400</xdr:rowOff>
    </xdr:from>
    <xdr:to>
      <xdr:col>10</xdr:col>
      <xdr:colOff>114300</xdr:colOff>
      <xdr:row>81</xdr:row>
      <xdr:rowOff>19050</xdr:rowOff>
    </xdr:to>
    <xdr:cxnSp macro="">
      <xdr:nvCxnSpPr>
        <xdr:cNvPr id="310" name="直線コネクタ 309"/>
        <xdr:cNvCxnSpPr/>
      </xdr:nvCxnSpPr>
      <xdr:spPr>
        <a:xfrm>
          <a:off x="1130300" y="1386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11" name="n_1aveValue【福祉施設】&#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312" name="n_2aveValue【福祉施設】&#10;有形固定資産減価償却率"/>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313" name="n_3aveValue【福祉施設】&#10;有形固定資産減価償却率"/>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87647</xdr:rowOff>
    </xdr:from>
    <xdr:ext cx="405111" cy="259045"/>
    <xdr:sp macro="" textlink="">
      <xdr:nvSpPr>
        <xdr:cNvPr id="314" name="n_4aveValue【福祉施設】&#10;有形固定資産減価償却率"/>
        <xdr:cNvSpPr txBox="1"/>
      </xdr:nvSpPr>
      <xdr:spPr>
        <a:xfrm>
          <a:off x="927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23513</xdr:rowOff>
    </xdr:from>
    <xdr:ext cx="405111" cy="259045"/>
    <xdr:sp macro="" textlink="">
      <xdr:nvSpPr>
        <xdr:cNvPr id="315" name="n_1main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122572</xdr:rowOff>
    </xdr:from>
    <xdr:ext cx="405111" cy="259045"/>
    <xdr:sp macro="" textlink="">
      <xdr:nvSpPr>
        <xdr:cNvPr id="316" name="n_2mainValue【福祉施設】&#10;有形固定資産減価償却率"/>
        <xdr:cNvSpPr txBox="1"/>
      </xdr:nvSpPr>
      <xdr:spPr>
        <a:xfrm>
          <a:off x="2705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86377</xdr:rowOff>
    </xdr:from>
    <xdr:ext cx="405111" cy="259045"/>
    <xdr:sp macro="" textlink="">
      <xdr:nvSpPr>
        <xdr:cNvPr id="317" name="n_3mainValue【福祉施設】&#10;有形固定資産減価償却率"/>
        <xdr:cNvSpPr txBox="1"/>
      </xdr:nvSpPr>
      <xdr:spPr>
        <a:xfrm>
          <a:off x="1816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48277</xdr:rowOff>
    </xdr:from>
    <xdr:ext cx="405111" cy="259045"/>
    <xdr:sp macro="" textlink="">
      <xdr:nvSpPr>
        <xdr:cNvPr id="318" name="n_4mainValue【福祉施設】&#10;有形固定資産減価償却率"/>
        <xdr:cNvSpPr txBox="1"/>
      </xdr:nvSpPr>
      <xdr:spPr>
        <a:xfrm>
          <a:off x="927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42" name="直線コネクタ 341"/>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43" name="【福祉施設】&#10;一人当たり面積最小値テキスト"/>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44" name="直線コネクタ 343"/>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45" name="【福祉施設】&#10;一人当たり面積最大値テキスト"/>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46" name="直線コネクタ 345"/>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47" name="【福祉施設】&#10;一人当たり面積平均値テキスト"/>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48" name="フローチャート: 判断 347"/>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49" name="フローチャート: 判断 348"/>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50" name="フローチャート: 判断 349"/>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51" name="フローチャート: 判断 350"/>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52" name="フローチャート: 判断 351"/>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58" name="楕円 357"/>
        <xdr:cNvSpPr/>
      </xdr:nvSpPr>
      <xdr:spPr>
        <a:xfrm>
          <a:off x="10426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67327</xdr:rowOff>
    </xdr:from>
    <xdr:ext cx="469744" cy="259045"/>
    <xdr:sp macro="" textlink="">
      <xdr:nvSpPr>
        <xdr:cNvPr id="359" name="【福祉施設】&#10;一人当たり面積該当値テキスト"/>
        <xdr:cNvSpPr txBox="1"/>
      </xdr:nvSpPr>
      <xdr:spPr>
        <a:xfrm>
          <a:off x="10515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55880</xdr:rowOff>
    </xdr:from>
    <xdr:to>
      <xdr:col>50</xdr:col>
      <xdr:colOff>165100</xdr:colOff>
      <xdr:row>83</xdr:row>
      <xdr:rowOff>157480</xdr:rowOff>
    </xdr:to>
    <xdr:sp macro="" textlink="">
      <xdr:nvSpPr>
        <xdr:cNvPr id="360" name="楕円 359"/>
        <xdr:cNvSpPr/>
      </xdr:nvSpPr>
      <xdr:spPr>
        <a:xfrm>
          <a:off x="958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106680</xdr:rowOff>
    </xdr:to>
    <xdr:cxnSp macro="">
      <xdr:nvCxnSpPr>
        <xdr:cNvPr id="361" name="直線コネクタ 360"/>
        <xdr:cNvCxnSpPr/>
      </xdr:nvCxnSpPr>
      <xdr:spPr>
        <a:xfrm flipV="1">
          <a:off x="9639300" y="143256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63500</xdr:rowOff>
    </xdr:from>
    <xdr:to>
      <xdr:col>46</xdr:col>
      <xdr:colOff>38100</xdr:colOff>
      <xdr:row>83</xdr:row>
      <xdr:rowOff>165100</xdr:rowOff>
    </xdr:to>
    <xdr:sp macro="" textlink="">
      <xdr:nvSpPr>
        <xdr:cNvPr id="362" name="楕円 361"/>
        <xdr:cNvSpPr/>
      </xdr:nvSpPr>
      <xdr:spPr>
        <a:xfrm>
          <a:off x="8699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106680</xdr:rowOff>
    </xdr:from>
    <xdr:to>
      <xdr:col>50</xdr:col>
      <xdr:colOff>114300</xdr:colOff>
      <xdr:row>83</xdr:row>
      <xdr:rowOff>114300</xdr:rowOff>
    </xdr:to>
    <xdr:cxnSp macro="">
      <xdr:nvCxnSpPr>
        <xdr:cNvPr id="363" name="直線コネクタ 362"/>
        <xdr:cNvCxnSpPr/>
      </xdr:nvCxnSpPr>
      <xdr:spPr>
        <a:xfrm flipV="1">
          <a:off x="8750300" y="14337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71120</xdr:rowOff>
    </xdr:from>
    <xdr:to>
      <xdr:col>41</xdr:col>
      <xdr:colOff>101600</xdr:colOff>
      <xdr:row>84</xdr:row>
      <xdr:rowOff>1270</xdr:rowOff>
    </xdr:to>
    <xdr:sp macro="" textlink="">
      <xdr:nvSpPr>
        <xdr:cNvPr id="364" name="楕円 363"/>
        <xdr:cNvSpPr/>
      </xdr:nvSpPr>
      <xdr:spPr>
        <a:xfrm>
          <a:off x="7810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114300</xdr:rowOff>
    </xdr:from>
    <xdr:to>
      <xdr:col>45</xdr:col>
      <xdr:colOff>177800</xdr:colOff>
      <xdr:row>83</xdr:row>
      <xdr:rowOff>121920</xdr:rowOff>
    </xdr:to>
    <xdr:cxnSp macro="">
      <xdr:nvCxnSpPr>
        <xdr:cNvPr id="365" name="直線コネクタ 364"/>
        <xdr:cNvCxnSpPr/>
      </xdr:nvCxnSpPr>
      <xdr:spPr>
        <a:xfrm flipV="1">
          <a:off x="7861300" y="1434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78739</xdr:rowOff>
    </xdr:from>
    <xdr:to>
      <xdr:col>36</xdr:col>
      <xdr:colOff>165100</xdr:colOff>
      <xdr:row>84</xdr:row>
      <xdr:rowOff>8889</xdr:rowOff>
    </xdr:to>
    <xdr:sp macro="" textlink="">
      <xdr:nvSpPr>
        <xdr:cNvPr id="366" name="楕円 365"/>
        <xdr:cNvSpPr/>
      </xdr:nvSpPr>
      <xdr:spPr>
        <a:xfrm>
          <a:off x="692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121920</xdr:rowOff>
    </xdr:from>
    <xdr:to>
      <xdr:col>41</xdr:col>
      <xdr:colOff>50800</xdr:colOff>
      <xdr:row>83</xdr:row>
      <xdr:rowOff>129539</xdr:rowOff>
    </xdr:to>
    <xdr:cxnSp macro="">
      <xdr:nvCxnSpPr>
        <xdr:cNvPr id="367" name="直線コネクタ 366"/>
        <xdr:cNvCxnSpPr/>
      </xdr:nvCxnSpPr>
      <xdr:spPr>
        <a:xfrm flipV="1">
          <a:off x="6972300" y="14352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49547</xdr:rowOff>
    </xdr:from>
    <xdr:ext cx="469744" cy="259045"/>
    <xdr:sp macro="" textlink="">
      <xdr:nvSpPr>
        <xdr:cNvPr id="368" name="n_1aveValue【福祉施設】&#10;一人当たり面積"/>
        <xdr:cNvSpPr txBox="1"/>
      </xdr:nvSpPr>
      <xdr:spPr>
        <a:xfrm>
          <a:off x="9391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69"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7638</xdr:rowOff>
    </xdr:from>
    <xdr:ext cx="469744" cy="259045"/>
    <xdr:sp macro="" textlink="">
      <xdr:nvSpPr>
        <xdr:cNvPr id="370" name="n_3aveValue【福祉施設】&#10;一人当たり面積"/>
        <xdr:cNvSpPr txBox="1"/>
      </xdr:nvSpPr>
      <xdr:spPr>
        <a:xfrm>
          <a:off x="7626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132097</xdr:rowOff>
    </xdr:from>
    <xdr:ext cx="469744" cy="259045"/>
    <xdr:sp macro="" textlink="">
      <xdr:nvSpPr>
        <xdr:cNvPr id="371" name="n_4aveValue【福祉施設】&#10;一人当たり面積"/>
        <xdr:cNvSpPr txBox="1"/>
      </xdr:nvSpPr>
      <xdr:spPr>
        <a:xfrm>
          <a:off x="6737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2557</xdr:rowOff>
    </xdr:from>
    <xdr:ext cx="469744" cy="259045"/>
    <xdr:sp macro="" textlink="">
      <xdr:nvSpPr>
        <xdr:cNvPr id="372" name="n_1main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10177</xdr:rowOff>
    </xdr:from>
    <xdr:ext cx="469744" cy="259045"/>
    <xdr:sp macro="" textlink="">
      <xdr:nvSpPr>
        <xdr:cNvPr id="373" name="n_2mainValue【福祉施設】&#10;一人当たり面積"/>
        <xdr:cNvSpPr txBox="1"/>
      </xdr:nvSpPr>
      <xdr:spPr>
        <a:xfrm>
          <a:off x="8515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17797</xdr:rowOff>
    </xdr:from>
    <xdr:ext cx="469744" cy="259045"/>
    <xdr:sp macro="" textlink="">
      <xdr:nvSpPr>
        <xdr:cNvPr id="374" name="n_3mainValue【福祉施設】&#10;一人当たり面積"/>
        <xdr:cNvSpPr txBox="1"/>
      </xdr:nvSpPr>
      <xdr:spPr>
        <a:xfrm>
          <a:off x="76264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xdr:rowOff>
    </xdr:from>
    <xdr:ext cx="469744" cy="259045"/>
    <xdr:sp macro="" textlink="">
      <xdr:nvSpPr>
        <xdr:cNvPr id="375" name="n_4mainValue【福祉施設】&#10;一人当たり面積"/>
        <xdr:cNvSpPr txBox="1"/>
      </xdr:nvSpPr>
      <xdr:spPr>
        <a:xfrm>
          <a:off x="6737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9" name="直線コネクタ 398"/>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0"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1" name="直線コネクタ 400"/>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2"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3" name="直線コネクタ 40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04"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05" name="フローチャート: 判断 404"/>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406" name="フローチャート: 判断 405"/>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407" name="フローチャート: 判断 406"/>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408" name="フローチャート: 判断 407"/>
        <xdr:cNvSpPr/>
      </xdr:nvSpPr>
      <xdr:spPr>
        <a:xfrm>
          <a:off x="1968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9" name="フローチャート: 判断 408"/>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146050</xdr:rowOff>
    </xdr:from>
    <xdr:to>
      <xdr:col>24</xdr:col>
      <xdr:colOff>114300</xdr:colOff>
      <xdr:row>104</xdr:row>
      <xdr:rowOff>76200</xdr:rowOff>
    </xdr:to>
    <xdr:sp macro="" textlink="">
      <xdr:nvSpPr>
        <xdr:cNvPr id="415" name="楕円 414"/>
        <xdr:cNvSpPr/>
      </xdr:nvSpPr>
      <xdr:spPr>
        <a:xfrm>
          <a:off x="45847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124477</xdr:rowOff>
    </xdr:from>
    <xdr:ext cx="405111" cy="259045"/>
    <xdr:sp macro="" textlink="">
      <xdr:nvSpPr>
        <xdr:cNvPr id="416" name="【市民会館】&#10;有形固定資産減価償却率該当値テキスト"/>
        <xdr:cNvSpPr txBox="1"/>
      </xdr:nvSpPr>
      <xdr:spPr>
        <a:xfrm>
          <a:off x="4673600"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146050</xdr:rowOff>
    </xdr:from>
    <xdr:to>
      <xdr:col>20</xdr:col>
      <xdr:colOff>38100</xdr:colOff>
      <xdr:row>104</xdr:row>
      <xdr:rowOff>76200</xdr:rowOff>
    </xdr:to>
    <xdr:sp macro="" textlink="">
      <xdr:nvSpPr>
        <xdr:cNvPr id="417" name="楕円 416"/>
        <xdr:cNvSpPr/>
      </xdr:nvSpPr>
      <xdr:spPr>
        <a:xfrm>
          <a:off x="3746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25400</xdr:rowOff>
    </xdr:from>
    <xdr:to>
      <xdr:col>24</xdr:col>
      <xdr:colOff>63500</xdr:colOff>
      <xdr:row>104</xdr:row>
      <xdr:rowOff>25400</xdr:rowOff>
    </xdr:to>
    <xdr:cxnSp macro="">
      <xdr:nvCxnSpPr>
        <xdr:cNvPr id="418" name="直線コネクタ 417"/>
        <xdr:cNvCxnSpPr/>
      </xdr:nvCxnSpPr>
      <xdr:spPr>
        <a:xfrm>
          <a:off x="3797300" y="17856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95250</xdr:rowOff>
    </xdr:from>
    <xdr:to>
      <xdr:col>15</xdr:col>
      <xdr:colOff>101600</xdr:colOff>
      <xdr:row>104</xdr:row>
      <xdr:rowOff>25400</xdr:rowOff>
    </xdr:to>
    <xdr:sp macro="" textlink="">
      <xdr:nvSpPr>
        <xdr:cNvPr id="419" name="楕円 418"/>
        <xdr:cNvSpPr/>
      </xdr:nvSpPr>
      <xdr:spPr>
        <a:xfrm>
          <a:off x="2857500" y="177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146050</xdr:rowOff>
    </xdr:from>
    <xdr:to>
      <xdr:col>19</xdr:col>
      <xdr:colOff>177800</xdr:colOff>
      <xdr:row>104</xdr:row>
      <xdr:rowOff>25400</xdr:rowOff>
    </xdr:to>
    <xdr:cxnSp macro="">
      <xdr:nvCxnSpPr>
        <xdr:cNvPr id="420" name="直線コネクタ 419"/>
        <xdr:cNvCxnSpPr/>
      </xdr:nvCxnSpPr>
      <xdr:spPr>
        <a:xfrm>
          <a:off x="2908300" y="1780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69850</xdr:rowOff>
    </xdr:from>
    <xdr:to>
      <xdr:col>10</xdr:col>
      <xdr:colOff>165100</xdr:colOff>
      <xdr:row>104</xdr:row>
      <xdr:rowOff>0</xdr:rowOff>
    </xdr:to>
    <xdr:sp macro="" textlink="">
      <xdr:nvSpPr>
        <xdr:cNvPr id="421" name="楕円 420"/>
        <xdr:cNvSpPr/>
      </xdr:nvSpPr>
      <xdr:spPr>
        <a:xfrm>
          <a:off x="1968500" y="177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120650</xdr:rowOff>
    </xdr:from>
    <xdr:to>
      <xdr:col>15</xdr:col>
      <xdr:colOff>50800</xdr:colOff>
      <xdr:row>103</xdr:row>
      <xdr:rowOff>146050</xdr:rowOff>
    </xdr:to>
    <xdr:cxnSp macro="">
      <xdr:nvCxnSpPr>
        <xdr:cNvPr id="422" name="直線コネクタ 421"/>
        <xdr:cNvCxnSpPr/>
      </xdr:nvCxnSpPr>
      <xdr:spPr>
        <a:xfrm>
          <a:off x="2019300" y="1778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44450</xdr:rowOff>
    </xdr:from>
    <xdr:to>
      <xdr:col>6</xdr:col>
      <xdr:colOff>38100</xdr:colOff>
      <xdr:row>103</xdr:row>
      <xdr:rowOff>146050</xdr:rowOff>
    </xdr:to>
    <xdr:sp macro="" textlink="">
      <xdr:nvSpPr>
        <xdr:cNvPr id="423" name="楕円 422"/>
        <xdr:cNvSpPr/>
      </xdr:nvSpPr>
      <xdr:spPr>
        <a:xfrm>
          <a:off x="1079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95250</xdr:rowOff>
    </xdr:from>
    <xdr:to>
      <xdr:col>10</xdr:col>
      <xdr:colOff>114300</xdr:colOff>
      <xdr:row>103</xdr:row>
      <xdr:rowOff>120650</xdr:rowOff>
    </xdr:to>
    <xdr:cxnSp macro="">
      <xdr:nvCxnSpPr>
        <xdr:cNvPr id="424" name="直線コネクタ 423"/>
        <xdr:cNvCxnSpPr/>
      </xdr:nvCxnSpPr>
      <xdr:spPr>
        <a:xfrm>
          <a:off x="1130300" y="1775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52088</xdr:rowOff>
    </xdr:from>
    <xdr:ext cx="405111" cy="259045"/>
    <xdr:sp macro="" textlink="">
      <xdr:nvSpPr>
        <xdr:cNvPr id="425" name="n_1aveValue【市民会館】&#10;有形固定資産減価償却率"/>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3827</xdr:rowOff>
    </xdr:from>
    <xdr:ext cx="405111" cy="259045"/>
    <xdr:sp macro="" textlink="">
      <xdr:nvSpPr>
        <xdr:cNvPr id="426" name="n_2aveValue【市民会館】&#10;有形固定資産減価償却率"/>
        <xdr:cNvSpPr txBox="1"/>
      </xdr:nvSpPr>
      <xdr:spPr>
        <a:xfrm>
          <a:off x="2705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39388</xdr:rowOff>
    </xdr:from>
    <xdr:ext cx="405111" cy="259045"/>
    <xdr:sp macro="" textlink="">
      <xdr:nvSpPr>
        <xdr:cNvPr id="427" name="n_3aveValue【市民会館】&#10;有形固定資産減価償却率"/>
        <xdr:cNvSpPr txBox="1"/>
      </xdr:nvSpPr>
      <xdr:spPr>
        <a:xfrm>
          <a:off x="1816744" y="178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28" name="n_4aveValue【市民会館】&#10;有形固定資産減価償却率"/>
        <xdr:cNvSpPr txBox="1"/>
      </xdr:nvSpPr>
      <xdr:spPr>
        <a:xfrm>
          <a:off x="927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67327</xdr:rowOff>
    </xdr:from>
    <xdr:ext cx="405111" cy="259045"/>
    <xdr:sp macro="" textlink="">
      <xdr:nvSpPr>
        <xdr:cNvPr id="429" name="n_1mainValue【市民会館】&#10;有形固定資産減価償却率"/>
        <xdr:cNvSpPr txBox="1"/>
      </xdr:nvSpPr>
      <xdr:spPr>
        <a:xfrm>
          <a:off x="35820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16527</xdr:rowOff>
    </xdr:from>
    <xdr:ext cx="405111" cy="259045"/>
    <xdr:sp macro="" textlink="">
      <xdr:nvSpPr>
        <xdr:cNvPr id="430" name="n_2mainValue【市民会館】&#10;有形固定資産減価償却率"/>
        <xdr:cNvSpPr txBox="1"/>
      </xdr:nvSpPr>
      <xdr:spPr>
        <a:xfrm>
          <a:off x="2705744" y="1784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16527</xdr:rowOff>
    </xdr:from>
    <xdr:ext cx="405111" cy="259045"/>
    <xdr:sp macro="" textlink="">
      <xdr:nvSpPr>
        <xdr:cNvPr id="431" name="n_3mainValue【市民会館】&#10;有形固定資産減価償却率"/>
        <xdr:cNvSpPr txBox="1"/>
      </xdr:nvSpPr>
      <xdr:spPr>
        <a:xfrm>
          <a:off x="1816744"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162577</xdr:rowOff>
    </xdr:from>
    <xdr:ext cx="405111" cy="259045"/>
    <xdr:sp macro="" textlink="">
      <xdr:nvSpPr>
        <xdr:cNvPr id="432" name="n_4mainValue【市民会館】&#10;有形固定資産減価償却率"/>
        <xdr:cNvSpPr txBox="1"/>
      </xdr:nvSpPr>
      <xdr:spPr>
        <a:xfrm>
          <a:off x="927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4" name="テキスト ボックス 44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6" name="テキスト ボックス 44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8" name="テキスト ボックス 44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0" name="テキスト ボックス 44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2" name="テキスト ボックス 45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4" name="テキスト ボックス 45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58" name="直線コネクタ 457"/>
        <xdr:cNvCxnSpPr/>
      </xdr:nvCxnSpPr>
      <xdr:spPr>
        <a:xfrm flipV="1">
          <a:off x="10476865" y="1726365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59"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60" name="直線コネクタ 459"/>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61"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62" name="直線コネクタ 461"/>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160945</xdr:rowOff>
    </xdr:from>
    <xdr:ext cx="469744" cy="259045"/>
    <xdr:sp macro="" textlink="">
      <xdr:nvSpPr>
        <xdr:cNvPr id="463" name="【市民会館】&#10;一人当たり面積平均値テキスト"/>
        <xdr:cNvSpPr txBox="1"/>
      </xdr:nvSpPr>
      <xdr:spPr>
        <a:xfrm>
          <a:off x="10515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64" name="フローチャート: 判断 463"/>
        <xdr:cNvSpPr/>
      </xdr:nvSpPr>
      <xdr:spPr>
        <a:xfrm>
          <a:off x="10426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65" name="フローチャート: 判断 464"/>
        <xdr:cNvSpPr/>
      </xdr:nvSpPr>
      <xdr:spPr>
        <a:xfrm>
          <a:off x="9588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66" name="フローチャート: 判断 465"/>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467" name="フローチャート: 判断 466"/>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68" name="フローチャート: 判断 467"/>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103777</xdr:rowOff>
    </xdr:from>
    <xdr:to>
      <xdr:col>55</xdr:col>
      <xdr:colOff>50800</xdr:colOff>
      <xdr:row>107</xdr:row>
      <xdr:rowOff>33927</xdr:rowOff>
    </xdr:to>
    <xdr:sp macro="" textlink="">
      <xdr:nvSpPr>
        <xdr:cNvPr id="474" name="楕円 473"/>
        <xdr:cNvSpPr/>
      </xdr:nvSpPr>
      <xdr:spPr>
        <a:xfrm>
          <a:off x="10426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82204</xdr:rowOff>
    </xdr:from>
    <xdr:ext cx="469744" cy="259045"/>
    <xdr:sp macro="" textlink="">
      <xdr:nvSpPr>
        <xdr:cNvPr id="475" name="【市民会館】&#10;一人当たり面積該当値テキスト"/>
        <xdr:cNvSpPr txBox="1"/>
      </xdr:nvSpPr>
      <xdr:spPr>
        <a:xfrm>
          <a:off x="10515600"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110308</xdr:rowOff>
    </xdr:from>
    <xdr:to>
      <xdr:col>50</xdr:col>
      <xdr:colOff>165100</xdr:colOff>
      <xdr:row>107</xdr:row>
      <xdr:rowOff>40458</xdr:rowOff>
    </xdr:to>
    <xdr:sp macro="" textlink="">
      <xdr:nvSpPr>
        <xdr:cNvPr id="476" name="楕円 475"/>
        <xdr:cNvSpPr/>
      </xdr:nvSpPr>
      <xdr:spPr>
        <a:xfrm>
          <a:off x="9588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154577</xdr:rowOff>
    </xdr:from>
    <xdr:to>
      <xdr:col>55</xdr:col>
      <xdr:colOff>0</xdr:colOff>
      <xdr:row>106</xdr:row>
      <xdr:rowOff>161108</xdr:rowOff>
    </xdr:to>
    <xdr:cxnSp macro="">
      <xdr:nvCxnSpPr>
        <xdr:cNvPr id="477" name="直線コネクタ 476"/>
        <xdr:cNvCxnSpPr/>
      </xdr:nvCxnSpPr>
      <xdr:spPr>
        <a:xfrm flipV="1">
          <a:off x="9639300" y="183282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78" name="楕円 477"/>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161108</xdr:rowOff>
    </xdr:from>
    <xdr:to>
      <xdr:col>50</xdr:col>
      <xdr:colOff>114300</xdr:colOff>
      <xdr:row>106</xdr:row>
      <xdr:rowOff>167639</xdr:rowOff>
    </xdr:to>
    <xdr:cxnSp macro="">
      <xdr:nvCxnSpPr>
        <xdr:cNvPr id="479" name="直線コネクタ 478"/>
        <xdr:cNvCxnSpPr/>
      </xdr:nvCxnSpPr>
      <xdr:spPr>
        <a:xfrm flipV="1">
          <a:off x="8750300" y="183348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123371</xdr:rowOff>
    </xdr:from>
    <xdr:to>
      <xdr:col>41</xdr:col>
      <xdr:colOff>101600</xdr:colOff>
      <xdr:row>107</xdr:row>
      <xdr:rowOff>53521</xdr:rowOff>
    </xdr:to>
    <xdr:sp macro="" textlink="">
      <xdr:nvSpPr>
        <xdr:cNvPr id="480" name="楕円 479"/>
        <xdr:cNvSpPr/>
      </xdr:nvSpPr>
      <xdr:spPr>
        <a:xfrm>
          <a:off x="7810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107</xdr:row>
      <xdr:rowOff>2721</xdr:rowOff>
    </xdr:to>
    <xdr:cxnSp macro="">
      <xdr:nvCxnSpPr>
        <xdr:cNvPr id="481" name="直線コネクタ 480"/>
        <xdr:cNvCxnSpPr/>
      </xdr:nvCxnSpPr>
      <xdr:spPr>
        <a:xfrm flipV="1">
          <a:off x="7861300" y="183413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129902</xdr:rowOff>
    </xdr:from>
    <xdr:to>
      <xdr:col>36</xdr:col>
      <xdr:colOff>165100</xdr:colOff>
      <xdr:row>107</xdr:row>
      <xdr:rowOff>60052</xdr:rowOff>
    </xdr:to>
    <xdr:sp macro="" textlink="">
      <xdr:nvSpPr>
        <xdr:cNvPr id="482" name="楕円 481"/>
        <xdr:cNvSpPr/>
      </xdr:nvSpPr>
      <xdr:spPr>
        <a:xfrm>
          <a:off x="6921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2721</xdr:rowOff>
    </xdr:from>
    <xdr:to>
      <xdr:col>41</xdr:col>
      <xdr:colOff>50800</xdr:colOff>
      <xdr:row>107</xdr:row>
      <xdr:rowOff>9252</xdr:rowOff>
    </xdr:to>
    <xdr:cxnSp macro="">
      <xdr:nvCxnSpPr>
        <xdr:cNvPr id="483" name="直線コネクタ 482"/>
        <xdr:cNvCxnSpPr/>
      </xdr:nvCxnSpPr>
      <xdr:spPr>
        <a:xfrm flipV="1">
          <a:off x="6972300" y="183478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146793</xdr:rowOff>
    </xdr:from>
    <xdr:ext cx="469744" cy="259045"/>
    <xdr:sp macro="" textlink="">
      <xdr:nvSpPr>
        <xdr:cNvPr id="484" name="n_1aveValue【市民会館】&#10;一人当たり面積"/>
        <xdr:cNvSpPr txBox="1"/>
      </xdr:nvSpPr>
      <xdr:spPr>
        <a:xfrm>
          <a:off x="9391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153325</xdr:rowOff>
    </xdr:from>
    <xdr:ext cx="469744" cy="259045"/>
    <xdr:sp macro="" textlink="">
      <xdr:nvSpPr>
        <xdr:cNvPr id="485" name="n_2aveValue【市民会館】&#10;一人当たり面積"/>
        <xdr:cNvSpPr txBox="1"/>
      </xdr:nvSpPr>
      <xdr:spPr>
        <a:xfrm>
          <a:off x="8515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136996</xdr:rowOff>
    </xdr:from>
    <xdr:ext cx="469744" cy="259045"/>
    <xdr:sp macro="" textlink="">
      <xdr:nvSpPr>
        <xdr:cNvPr id="486" name="n_3aveValue【市民会館】&#10;一人当たり面積"/>
        <xdr:cNvSpPr txBox="1"/>
      </xdr:nvSpPr>
      <xdr:spPr>
        <a:xfrm>
          <a:off x="7626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87"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31585</xdr:rowOff>
    </xdr:from>
    <xdr:ext cx="469744" cy="259045"/>
    <xdr:sp macro="" textlink="">
      <xdr:nvSpPr>
        <xdr:cNvPr id="488" name="n_1mainValue【市民会館】&#10;一人当たり面積"/>
        <xdr:cNvSpPr txBox="1"/>
      </xdr:nvSpPr>
      <xdr:spPr>
        <a:xfrm>
          <a:off x="9391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89" name="n_2mainValue【市民会館】&#10;一人当たり面積"/>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44648</xdr:rowOff>
    </xdr:from>
    <xdr:ext cx="469744" cy="259045"/>
    <xdr:sp macro="" textlink="">
      <xdr:nvSpPr>
        <xdr:cNvPr id="490" name="n_3mainValue【市民会館】&#10;一人当たり面積"/>
        <xdr:cNvSpPr txBox="1"/>
      </xdr:nvSpPr>
      <xdr:spPr>
        <a:xfrm>
          <a:off x="7626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51179</xdr:rowOff>
    </xdr:from>
    <xdr:ext cx="469744" cy="259045"/>
    <xdr:sp macro="" textlink="">
      <xdr:nvSpPr>
        <xdr:cNvPr id="491" name="n_4mainValue【市民会館】&#10;一人当たり面積"/>
        <xdr:cNvSpPr txBox="1"/>
      </xdr:nvSpPr>
      <xdr:spPr>
        <a:xfrm>
          <a:off x="6737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517" name="直線コネクタ 516"/>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518" name="【一般廃棄物処理施設】&#10;有形固定資産減価償却率最小値テキスト"/>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519" name="直線コネクタ 518"/>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520" name="【一般廃棄物処理施設】&#10;有形固定資産減価償却率最大値テキスト"/>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146249</xdr:rowOff>
    </xdr:from>
    <xdr:ext cx="405111" cy="259045"/>
    <xdr:sp macro="" textlink="">
      <xdr:nvSpPr>
        <xdr:cNvPr id="522" name="【一般廃棄物処理施設】&#10;有形固定資産減価償却率平均値テキスト"/>
        <xdr:cNvSpPr txBox="1"/>
      </xdr:nvSpPr>
      <xdr:spPr>
        <a:xfrm>
          <a:off x="16357600" y="648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523" name="フローチャート: 判断 522"/>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4" name="フローチャート: 判断 523"/>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5" name="フローチャート: 判断 524"/>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26" name="フローチャート: 判断 525"/>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527" name="フローチャート: 判断 526"/>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146231</xdr:rowOff>
    </xdr:from>
    <xdr:to>
      <xdr:col>85</xdr:col>
      <xdr:colOff>177800</xdr:colOff>
      <xdr:row>42</xdr:row>
      <xdr:rowOff>76381</xdr:rowOff>
    </xdr:to>
    <xdr:sp macro="" textlink="">
      <xdr:nvSpPr>
        <xdr:cNvPr id="533" name="楕円 532"/>
        <xdr:cNvSpPr/>
      </xdr:nvSpPr>
      <xdr:spPr>
        <a:xfrm>
          <a:off x="16268700" y="71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61158</xdr:rowOff>
    </xdr:from>
    <xdr:ext cx="405111" cy="259045"/>
    <xdr:sp macro="" textlink="">
      <xdr:nvSpPr>
        <xdr:cNvPr id="534" name="【一般廃棄物処理施設】&#10;有形固定資産減価償却率該当値テキスト"/>
        <xdr:cNvSpPr txBox="1"/>
      </xdr:nvSpPr>
      <xdr:spPr>
        <a:xfrm>
          <a:off x="16357600" y="709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146231</xdr:rowOff>
    </xdr:from>
    <xdr:to>
      <xdr:col>81</xdr:col>
      <xdr:colOff>101600</xdr:colOff>
      <xdr:row>42</xdr:row>
      <xdr:rowOff>76381</xdr:rowOff>
    </xdr:to>
    <xdr:sp macro="" textlink="">
      <xdr:nvSpPr>
        <xdr:cNvPr id="535" name="楕円 534"/>
        <xdr:cNvSpPr/>
      </xdr:nvSpPr>
      <xdr:spPr>
        <a:xfrm>
          <a:off x="15430500" y="71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25581</xdr:rowOff>
    </xdr:from>
    <xdr:to>
      <xdr:col>85</xdr:col>
      <xdr:colOff>127000</xdr:colOff>
      <xdr:row>42</xdr:row>
      <xdr:rowOff>25581</xdr:rowOff>
    </xdr:to>
    <xdr:cxnSp macro="">
      <xdr:nvCxnSpPr>
        <xdr:cNvPr id="536" name="直線コネクタ 535"/>
        <xdr:cNvCxnSpPr/>
      </xdr:nvCxnSpPr>
      <xdr:spPr>
        <a:xfrm>
          <a:off x="15481300" y="72264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103777</xdr:rowOff>
    </xdr:from>
    <xdr:to>
      <xdr:col>76</xdr:col>
      <xdr:colOff>165100</xdr:colOff>
      <xdr:row>42</xdr:row>
      <xdr:rowOff>33927</xdr:rowOff>
    </xdr:to>
    <xdr:sp macro="" textlink="">
      <xdr:nvSpPr>
        <xdr:cNvPr id="537" name="楕円 536"/>
        <xdr:cNvSpPr/>
      </xdr:nvSpPr>
      <xdr:spPr>
        <a:xfrm>
          <a:off x="14541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154577</xdr:rowOff>
    </xdr:from>
    <xdr:to>
      <xdr:col>81</xdr:col>
      <xdr:colOff>50800</xdr:colOff>
      <xdr:row>42</xdr:row>
      <xdr:rowOff>25581</xdr:rowOff>
    </xdr:to>
    <xdr:cxnSp macro="">
      <xdr:nvCxnSpPr>
        <xdr:cNvPr id="538" name="直線コネクタ 537"/>
        <xdr:cNvCxnSpPr/>
      </xdr:nvCxnSpPr>
      <xdr:spPr>
        <a:xfrm>
          <a:off x="14592300" y="718402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79284</xdr:rowOff>
    </xdr:from>
    <xdr:to>
      <xdr:col>72</xdr:col>
      <xdr:colOff>38100</xdr:colOff>
      <xdr:row>42</xdr:row>
      <xdr:rowOff>9434</xdr:rowOff>
    </xdr:to>
    <xdr:sp macro="" textlink="">
      <xdr:nvSpPr>
        <xdr:cNvPr id="539" name="楕円 538"/>
        <xdr:cNvSpPr/>
      </xdr:nvSpPr>
      <xdr:spPr>
        <a:xfrm>
          <a:off x="13652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130084</xdr:rowOff>
    </xdr:from>
    <xdr:to>
      <xdr:col>76</xdr:col>
      <xdr:colOff>114300</xdr:colOff>
      <xdr:row>41</xdr:row>
      <xdr:rowOff>154577</xdr:rowOff>
    </xdr:to>
    <xdr:cxnSp macro="">
      <xdr:nvCxnSpPr>
        <xdr:cNvPr id="540" name="直線コネクタ 539"/>
        <xdr:cNvCxnSpPr/>
      </xdr:nvCxnSpPr>
      <xdr:spPr>
        <a:xfrm>
          <a:off x="13703300" y="71595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49893</xdr:rowOff>
    </xdr:from>
    <xdr:to>
      <xdr:col>67</xdr:col>
      <xdr:colOff>101600</xdr:colOff>
      <xdr:row>41</xdr:row>
      <xdr:rowOff>151493</xdr:rowOff>
    </xdr:to>
    <xdr:sp macro="" textlink="">
      <xdr:nvSpPr>
        <xdr:cNvPr id="541" name="楕円 540"/>
        <xdr:cNvSpPr/>
      </xdr:nvSpPr>
      <xdr:spPr>
        <a:xfrm>
          <a:off x="12763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100693</xdr:rowOff>
    </xdr:from>
    <xdr:to>
      <xdr:col>71</xdr:col>
      <xdr:colOff>177800</xdr:colOff>
      <xdr:row>41</xdr:row>
      <xdr:rowOff>130084</xdr:rowOff>
    </xdr:to>
    <xdr:cxnSp macro="">
      <xdr:nvCxnSpPr>
        <xdr:cNvPr id="542" name="直線コネクタ 541"/>
        <xdr:cNvCxnSpPr/>
      </xdr:nvCxnSpPr>
      <xdr:spPr>
        <a:xfrm>
          <a:off x="12814300" y="71301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543" name="n_1aveValue【一般廃棄物処理施設】&#10;有形固定資産減価償却率"/>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4"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545" name="n_3aveValue【一般廃棄物処理施設】&#10;有形固定資産減価償却率"/>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19430</xdr:rowOff>
    </xdr:from>
    <xdr:ext cx="405111" cy="259045"/>
    <xdr:sp macro="" textlink="">
      <xdr:nvSpPr>
        <xdr:cNvPr id="546" name="n_4aveValue【一般廃棄物処理施設】&#10;有形固定資産減価償却率"/>
        <xdr:cNvSpPr txBox="1"/>
      </xdr:nvSpPr>
      <xdr:spPr>
        <a:xfrm>
          <a:off x="12611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67508</xdr:rowOff>
    </xdr:from>
    <xdr:ext cx="405111" cy="259045"/>
    <xdr:sp macro="" textlink="">
      <xdr:nvSpPr>
        <xdr:cNvPr id="547" name="n_1mainValue【一般廃棄物処理施設】&#10;有形固定資産減価償却率"/>
        <xdr:cNvSpPr txBox="1"/>
      </xdr:nvSpPr>
      <xdr:spPr>
        <a:xfrm>
          <a:off x="15266044" y="726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25054</xdr:rowOff>
    </xdr:from>
    <xdr:ext cx="405111" cy="259045"/>
    <xdr:sp macro="" textlink="">
      <xdr:nvSpPr>
        <xdr:cNvPr id="548" name="n_2mainValue【一般廃棄物処理施設】&#10;有形固定資産減価償却率"/>
        <xdr:cNvSpPr txBox="1"/>
      </xdr:nvSpPr>
      <xdr:spPr>
        <a:xfrm>
          <a:off x="1438974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561</xdr:rowOff>
    </xdr:from>
    <xdr:ext cx="405111" cy="259045"/>
    <xdr:sp macro="" textlink="">
      <xdr:nvSpPr>
        <xdr:cNvPr id="549" name="n_3mainValue【一般廃棄物処理施設】&#10;有形固定資産減価償却率"/>
        <xdr:cNvSpPr txBox="1"/>
      </xdr:nvSpPr>
      <xdr:spPr>
        <a:xfrm>
          <a:off x="1350074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142620</xdr:rowOff>
    </xdr:from>
    <xdr:ext cx="405111" cy="259045"/>
    <xdr:sp macro="" textlink="">
      <xdr:nvSpPr>
        <xdr:cNvPr id="550" name="n_4mainValue【一般廃棄物処理施設】&#10;有形固定資産減価償却率"/>
        <xdr:cNvSpPr txBox="1"/>
      </xdr:nvSpPr>
      <xdr:spPr>
        <a:xfrm>
          <a:off x="126117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572" name="直線コネクタ 571"/>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573" name="【一般廃棄物処理施設】&#10;一人当たり有形固定資産（償却資産）額最小値テキスト"/>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574" name="直線コネクタ 573"/>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575" name="【一般廃棄物処理施設】&#10;一人当たり有形固定資産（償却資産）額最大値テキスト"/>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576" name="直線コネクタ 575"/>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161878</xdr:rowOff>
    </xdr:from>
    <xdr:ext cx="599010" cy="259045"/>
    <xdr:sp macro="" textlink="">
      <xdr:nvSpPr>
        <xdr:cNvPr id="577" name="【一般廃棄物処理施設】&#10;一人当たり有形固定資産（償却資産）額平均値テキスト"/>
        <xdr:cNvSpPr txBox="1"/>
      </xdr:nvSpPr>
      <xdr:spPr>
        <a:xfrm>
          <a:off x="22199600" y="6505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578" name="フローチャート: 判断 577"/>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579" name="フローチャート: 判断 578"/>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580" name="フローチャート: 判断 579"/>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581" name="フローチャート: 判断 580"/>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582" name="フローチャート: 判断 581"/>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8177</xdr:rowOff>
    </xdr:from>
    <xdr:to>
      <xdr:col>116</xdr:col>
      <xdr:colOff>114300</xdr:colOff>
      <xdr:row>41</xdr:row>
      <xdr:rowOff>109777</xdr:rowOff>
    </xdr:to>
    <xdr:sp macro="" textlink="">
      <xdr:nvSpPr>
        <xdr:cNvPr id="588" name="楕円 587"/>
        <xdr:cNvSpPr/>
      </xdr:nvSpPr>
      <xdr:spPr>
        <a:xfrm>
          <a:off x="22110700" y="70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94554</xdr:rowOff>
    </xdr:from>
    <xdr:ext cx="534377" cy="259045"/>
    <xdr:sp macro="" textlink="">
      <xdr:nvSpPr>
        <xdr:cNvPr id="589" name="【一般廃棄物処理施設】&#10;一人当たり有形固定資産（償却資産）額該当値テキスト"/>
        <xdr:cNvSpPr txBox="1"/>
      </xdr:nvSpPr>
      <xdr:spPr>
        <a:xfrm>
          <a:off x="22199600" y="695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9727</xdr:rowOff>
    </xdr:from>
    <xdr:to>
      <xdr:col>112</xdr:col>
      <xdr:colOff>38100</xdr:colOff>
      <xdr:row>41</xdr:row>
      <xdr:rowOff>111327</xdr:rowOff>
    </xdr:to>
    <xdr:sp macro="" textlink="">
      <xdr:nvSpPr>
        <xdr:cNvPr id="590" name="楕円 589"/>
        <xdr:cNvSpPr/>
      </xdr:nvSpPr>
      <xdr:spPr>
        <a:xfrm>
          <a:off x="21272500" y="70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58977</xdr:rowOff>
    </xdr:from>
    <xdr:to>
      <xdr:col>116</xdr:col>
      <xdr:colOff>63500</xdr:colOff>
      <xdr:row>41</xdr:row>
      <xdr:rowOff>60527</xdr:rowOff>
    </xdr:to>
    <xdr:cxnSp macro="">
      <xdr:nvCxnSpPr>
        <xdr:cNvPr id="591" name="直線コネクタ 590"/>
        <xdr:cNvCxnSpPr/>
      </xdr:nvCxnSpPr>
      <xdr:spPr>
        <a:xfrm flipV="1">
          <a:off x="21323300" y="7088427"/>
          <a:ext cx="8382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10852</xdr:rowOff>
    </xdr:from>
    <xdr:to>
      <xdr:col>107</xdr:col>
      <xdr:colOff>101600</xdr:colOff>
      <xdr:row>41</xdr:row>
      <xdr:rowOff>112452</xdr:rowOff>
    </xdr:to>
    <xdr:sp macro="" textlink="">
      <xdr:nvSpPr>
        <xdr:cNvPr id="592" name="楕円 591"/>
        <xdr:cNvSpPr/>
      </xdr:nvSpPr>
      <xdr:spPr>
        <a:xfrm>
          <a:off x="20383500" y="70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60527</xdr:rowOff>
    </xdr:from>
    <xdr:to>
      <xdr:col>111</xdr:col>
      <xdr:colOff>177800</xdr:colOff>
      <xdr:row>41</xdr:row>
      <xdr:rowOff>61652</xdr:rowOff>
    </xdr:to>
    <xdr:cxnSp macro="">
      <xdr:nvCxnSpPr>
        <xdr:cNvPr id="593" name="直線コネクタ 592"/>
        <xdr:cNvCxnSpPr/>
      </xdr:nvCxnSpPr>
      <xdr:spPr>
        <a:xfrm flipV="1">
          <a:off x="20434300" y="7089977"/>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14139</xdr:rowOff>
    </xdr:from>
    <xdr:to>
      <xdr:col>102</xdr:col>
      <xdr:colOff>165100</xdr:colOff>
      <xdr:row>41</xdr:row>
      <xdr:rowOff>115739</xdr:rowOff>
    </xdr:to>
    <xdr:sp macro="" textlink="">
      <xdr:nvSpPr>
        <xdr:cNvPr id="594" name="楕円 593"/>
        <xdr:cNvSpPr/>
      </xdr:nvSpPr>
      <xdr:spPr>
        <a:xfrm>
          <a:off x="19494500" y="70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61652</xdr:rowOff>
    </xdr:from>
    <xdr:to>
      <xdr:col>107</xdr:col>
      <xdr:colOff>50800</xdr:colOff>
      <xdr:row>41</xdr:row>
      <xdr:rowOff>64939</xdr:rowOff>
    </xdr:to>
    <xdr:cxnSp macro="">
      <xdr:nvCxnSpPr>
        <xdr:cNvPr id="595" name="直線コネクタ 594"/>
        <xdr:cNvCxnSpPr/>
      </xdr:nvCxnSpPr>
      <xdr:spPr>
        <a:xfrm flipV="1">
          <a:off x="19545300" y="7091102"/>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15214</xdr:rowOff>
    </xdr:from>
    <xdr:to>
      <xdr:col>98</xdr:col>
      <xdr:colOff>38100</xdr:colOff>
      <xdr:row>41</xdr:row>
      <xdr:rowOff>116814</xdr:rowOff>
    </xdr:to>
    <xdr:sp macro="" textlink="">
      <xdr:nvSpPr>
        <xdr:cNvPr id="596" name="楕円 595"/>
        <xdr:cNvSpPr/>
      </xdr:nvSpPr>
      <xdr:spPr>
        <a:xfrm>
          <a:off x="18605500" y="70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64939</xdr:rowOff>
    </xdr:from>
    <xdr:to>
      <xdr:col>102</xdr:col>
      <xdr:colOff>114300</xdr:colOff>
      <xdr:row>41</xdr:row>
      <xdr:rowOff>66014</xdr:rowOff>
    </xdr:to>
    <xdr:cxnSp macro="">
      <xdr:nvCxnSpPr>
        <xdr:cNvPr id="597" name="直線コネクタ 596"/>
        <xdr:cNvCxnSpPr/>
      </xdr:nvCxnSpPr>
      <xdr:spPr>
        <a:xfrm flipV="1">
          <a:off x="18656300" y="7094389"/>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106480</xdr:rowOff>
    </xdr:from>
    <xdr:ext cx="534377" cy="259045"/>
    <xdr:sp macro="" textlink="">
      <xdr:nvSpPr>
        <xdr:cNvPr id="598" name="n_1aveValue【一般廃棄物処理施設】&#10;一人当たり有形固定資産（償却資産）額"/>
        <xdr:cNvSpPr txBox="1"/>
      </xdr:nvSpPr>
      <xdr:spPr>
        <a:xfrm>
          <a:off x="21043411" y="64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5489</xdr:rowOff>
    </xdr:from>
    <xdr:ext cx="534377" cy="259045"/>
    <xdr:sp macro="" textlink="">
      <xdr:nvSpPr>
        <xdr:cNvPr id="599" name="n_2aveValue【一般廃棄物処理施設】&#10;一人当たり有形固定資産（償却資産）額"/>
        <xdr:cNvSpPr txBox="1"/>
      </xdr:nvSpPr>
      <xdr:spPr>
        <a:xfrm>
          <a:off x="201671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14926</xdr:rowOff>
    </xdr:from>
    <xdr:ext cx="534377" cy="259045"/>
    <xdr:sp macro="" textlink="">
      <xdr:nvSpPr>
        <xdr:cNvPr id="600" name="n_3aveValue【一般廃棄物処理施設】&#10;一人当たり有形固定資産（償却資産）額"/>
        <xdr:cNvSpPr txBox="1"/>
      </xdr:nvSpPr>
      <xdr:spPr>
        <a:xfrm>
          <a:off x="19278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601" name="n_4aveValue【一般廃棄物処理施設】&#10;一人当たり有形固定資産（償却資産）額"/>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102454</xdr:rowOff>
    </xdr:from>
    <xdr:ext cx="534377" cy="259045"/>
    <xdr:sp macro="" textlink="">
      <xdr:nvSpPr>
        <xdr:cNvPr id="602" name="n_1mainValue【一般廃棄物処理施設】&#10;一人当たり有形固定資産（償却資産）額"/>
        <xdr:cNvSpPr txBox="1"/>
      </xdr:nvSpPr>
      <xdr:spPr>
        <a:xfrm>
          <a:off x="21043411" y="713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103579</xdr:rowOff>
    </xdr:from>
    <xdr:ext cx="534377" cy="259045"/>
    <xdr:sp macro="" textlink="">
      <xdr:nvSpPr>
        <xdr:cNvPr id="603" name="n_2mainValue【一般廃棄物処理施設】&#10;一人当たり有形固定資産（償却資産）額"/>
        <xdr:cNvSpPr txBox="1"/>
      </xdr:nvSpPr>
      <xdr:spPr>
        <a:xfrm>
          <a:off x="20167111" y="71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106866</xdr:rowOff>
    </xdr:from>
    <xdr:ext cx="534377" cy="259045"/>
    <xdr:sp macro="" textlink="">
      <xdr:nvSpPr>
        <xdr:cNvPr id="604" name="n_3mainValue【一般廃棄物処理施設】&#10;一人当たり有形固定資産（償却資産）額"/>
        <xdr:cNvSpPr txBox="1"/>
      </xdr:nvSpPr>
      <xdr:spPr>
        <a:xfrm>
          <a:off x="19278111" y="71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107941</xdr:rowOff>
    </xdr:from>
    <xdr:ext cx="534377" cy="259045"/>
    <xdr:sp macro="" textlink="">
      <xdr:nvSpPr>
        <xdr:cNvPr id="605" name="n_4mainValue【一般廃棄物処理施設】&#10;一人当たり有形固定資産（償却資産）額"/>
        <xdr:cNvSpPr txBox="1"/>
      </xdr:nvSpPr>
      <xdr:spPr>
        <a:xfrm>
          <a:off x="18389111" y="71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631" name="直線コネクタ 630"/>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32" name="【保健センター・保健所】&#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33" name="直線コネクタ 632"/>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634" name="【保健センター・保健所】&#10;有形固定資産減価償却率最大値テキスト"/>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35" name="直線コネクタ 634"/>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84744</xdr:rowOff>
    </xdr:from>
    <xdr:ext cx="405111" cy="259045"/>
    <xdr:sp macro="" textlink="">
      <xdr:nvSpPr>
        <xdr:cNvPr id="636" name="【保健センター・保健所】&#10;有形固定資産減価償却率平均値テキスト"/>
        <xdr:cNvSpPr txBox="1"/>
      </xdr:nvSpPr>
      <xdr:spPr>
        <a:xfrm>
          <a:off x="16357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37" name="フローチャート: 判断 636"/>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8" name="フローチャート: 判断 637"/>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639" name="フローチャート: 判断 638"/>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640" name="フローチャート: 判断 639"/>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41" name="フローチャート: 判断 640"/>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168003</xdr:rowOff>
    </xdr:from>
    <xdr:to>
      <xdr:col>85</xdr:col>
      <xdr:colOff>177800</xdr:colOff>
      <xdr:row>60</xdr:row>
      <xdr:rowOff>98153</xdr:rowOff>
    </xdr:to>
    <xdr:sp macro="" textlink="">
      <xdr:nvSpPr>
        <xdr:cNvPr id="647" name="楕円 646"/>
        <xdr:cNvSpPr/>
      </xdr:nvSpPr>
      <xdr:spPr>
        <a:xfrm>
          <a:off x="16268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146430</xdr:rowOff>
    </xdr:from>
    <xdr:ext cx="405111" cy="259045"/>
    <xdr:sp macro="" textlink="">
      <xdr:nvSpPr>
        <xdr:cNvPr id="648" name="【保健センター・保健所】&#10;有形固定資産減価償却率該当値テキスト"/>
        <xdr:cNvSpPr txBox="1"/>
      </xdr:nvSpPr>
      <xdr:spPr>
        <a:xfrm>
          <a:off x="16357600"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168003</xdr:rowOff>
    </xdr:from>
    <xdr:to>
      <xdr:col>81</xdr:col>
      <xdr:colOff>101600</xdr:colOff>
      <xdr:row>60</xdr:row>
      <xdr:rowOff>98153</xdr:rowOff>
    </xdr:to>
    <xdr:sp macro="" textlink="">
      <xdr:nvSpPr>
        <xdr:cNvPr id="649" name="楕円 648"/>
        <xdr:cNvSpPr/>
      </xdr:nvSpPr>
      <xdr:spPr>
        <a:xfrm>
          <a:off x="15430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47353</xdr:rowOff>
    </xdr:from>
    <xdr:to>
      <xdr:col>85</xdr:col>
      <xdr:colOff>127000</xdr:colOff>
      <xdr:row>60</xdr:row>
      <xdr:rowOff>47353</xdr:rowOff>
    </xdr:to>
    <xdr:cxnSp macro="">
      <xdr:nvCxnSpPr>
        <xdr:cNvPr id="650" name="直線コネクタ 649"/>
        <xdr:cNvCxnSpPr/>
      </xdr:nvCxnSpPr>
      <xdr:spPr>
        <a:xfrm>
          <a:off x="15481300" y="103343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102688</xdr:rowOff>
    </xdr:from>
    <xdr:to>
      <xdr:col>76</xdr:col>
      <xdr:colOff>165100</xdr:colOff>
      <xdr:row>60</xdr:row>
      <xdr:rowOff>32838</xdr:rowOff>
    </xdr:to>
    <xdr:sp macro="" textlink="">
      <xdr:nvSpPr>
        <xdr:cNvPr id="651" name="楕円 650"/>
        <xdr:cNvSpPr/>
      </xdr:nvSpPr>
      <xdr:spPr>
        <a:xfrm>
          <a:off x="14541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153488</xdr:rowOff>
    </xdr:from>
    <xdr:to>
      <xdr:col>81</xdr:col>
      <xdr:colOff>50800</xdr:colOff>
      <xdr:row>60</xdr:row>
      <xdr:rowOff>47353</xdr:rowOff>
    </xdr:to>
    <xdr:cxnSp macro="">
      <xdr:nvCxnSpPr>
        <xdr:cNvPr id="652" name="直線コネクタ 651"/>
        <xdr:cNvCxnSpPr/>
      </xdr:nvCxnSpPr>
      <xdr:spPr>
        <a:xfrm>
          <a:off x="14592300" y="1026903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70031</xdr:rowOff>
    </xdr:from>
    <xdr:to>
      <xdr:col>72</xdr:col>
      <xdr:colOff>38100</xdr:colOff>
      <xdr:row>60</xdr:row>
      <xdr:rowOff>181</xdr:rowOff>
    </xdr:to>
    <xdr:sp macro="" textlink="">
      <xdr:nvSpPr>
        <xdr:cNvPr id="653" name="楕円 652"/>
        <xdr:cNvSpPr/>
      </xdr:nvSpPr>
      <xdr:spPr>
        <a:xfrm>
          <a:off x="13652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120831</xdr:rowOff>
    </xdr:from>
    <xdr:to>
      <xdr:col>76</xdr:col>
      <xdr:colOff>114300</xdr:colOff>
      <xdr:row>59</xdr:row>
      <xdr:rowOff>153488</xdr:rowOff>
    </xdr:to>
    <xdr:cxnSp macro="">
      <xdr:nvCxnSpPr>
        <xdr:cNvPr id="654" name="直線コネクタ 653"/>
        <xdr:cNvCxnSpPr/>
      </xdr:nvCxnSpPr>
      <xdr:spPr>
        <a:xfrm>
          <a:off x="13703300" y="102363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37374</xdr:rowOff>
    </xdr:from>
    <xdr:to>
      <xdr:col>67</xdr:col>
      <xdr:colOff>101600</xdr:colOff>
      <xdr:row>59</xdr:row>
      <xdr:rowOff>138974</xdr:rowOff>
    </xdr:to>
    <xdr:sp macro="" textlink="">
      <xdr:nvSpPr>
        <xdr:cNvPr id="655" name="楕円 654"/>
        <xdr:cNvSpPr/>
      </xdr:nvSpPr>
      <xdr:spPr>
        <a:xfrm>
          <a:off x="12763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88174</xdr:rowOff>
    </xdr:from>
    <xdr:to>
      <xdr:col>71</xdr:col>
      <xdr:colOff>177800</xdr:colOff>
      <xdr:row>59</xdr:row>
      <xdr:rowOff>120831</xdr:rowOff>
    </xdr:to>
    <xdr:cxnSp macro="">
      <xdr:nvCxnSpPr>
        <xdr:cNvPr id="656" name="直線コネクタ 655"/>
        <xdr:cNvCxnSpPr/>
      </xdr:nvCxnSpPr>
      <xdr:spPr>
        <a:xfrm>
          <a:off x="12814300" y="102037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657" name="n_1aveValue【保健センター・保健所】&#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23240</xdr:rowOff>
    </xdr:from>
    <xdr:ext cx="405111" cy="259045"/>
    <xdr:sp macro="" textlink="">
      <xdr:nvSpPr>
        <xdr:cNvPr id="658" name="n_2aveValue【保健センター・保健所】&#10;有形固定資産減価償却率"/>
        <xdr:cNvSpPr txBox="1"/>
      </xdr:nvSpPr>
      <xdr:spPr>
        <a:xfrm>
          <a:off x="14389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659" name="n_3aveValue【保健センター・保健所】&#10;有形固定資産減価償却率"/>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60"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89280</xdr:rowOff>
    </xdr:from>
    <xdr:ext cx="405111" cy="259045"/>
    <xdr:sp macro="" textlink="">
      <xdr:nvSpPr>
        <xdr:cNvPr id="661" name="n_1main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23965</xdr:rowOff>
    </xdr:from>
    <xdr:ext cx="405111" cy="259045"/>
    <xdr:sp macro="" textlink="">
      <xdr:nvSpPr>
        <xdr:cNvPr id="662" name="n_2mainValue【保健センター・保健所】&#10;有形固定資産減価償却率"/>
        <xdr:cNvSpPr txBox="1"/>
      </xdr:nvSpPr>
      <xdr:spPr>
        <a:xfrm>
          <a:off x="143897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162758</xdr:rowOff>
    </xdr:from>
    <xdr:ext cx="405111" cy="259045"/>
    <xdr:sp macro="" textlink="">
      <xdr:nvSpPr>
        <xdr:cNvPr id="663" name="n_3mainValue【保健センター・保健所】&#10;有形固定資産減価償却率"/>
        <xdr:cNvSpPr txBox="1"/>
      </xdr:nvSpPr>
      <xdr:spPr>
        <a:xfrm>
          <a:off x="13500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4" name="n_4mainValue【保健センター・保健所】&#10;有形固定資産減価償却率"/>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690" name="直線コネクタ 689"/>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1"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2" name="直線コネクタ 691"/>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3"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4" name="直線コネクタ 693"/>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136633</xdr:rowOff>
    </xdr:from>
    <xdr:ext cx="469744" cy="259045"/>
    <xdr:sp macro="" textlink="">
      <xdr:nvSpPr>
        <xdr:cNvPr id="695" name="【保健センター・保健所】&#10;一人当たり面積平均値テキスト"/>
        <xdr:cNvSpPr txBox="1"/>
      </xdr:nvSpPr>
      <xdr:spPr>
        <a:xfrm>
          <a:off x="22199600" y="10766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696" name="フローチャート: 判断 695"/>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697" name="フローチャート: 判断 696"/>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698" name="フローチャート: 判断 697"/>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99" name="フローチャート: 判断 698"/>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0" name="フローチャート: 判断 699"/>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706" name="楕円 705"/>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154957</xdr:rowOff>
    </xdr:from>
    <xdr:ext cx="469744" cy="259045"/>
    <xdr:sp macro="" textlink="">
      <xdr:nvSpPr>
        <xdr:cNvPr id="707" name="【保健センター・保健所】&#10;一人当たり面積該当値テキスト"/>
        <xdr:cNvSpPr txBox="1"/>
      </xdr:nvSpPr>
      <xdr:spPr>
        <a:xfrm>
          <a:off x="22199600"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135346</xdr:rowOff>
    </xdr:from>
    <xdr:to>
      <xdr:col>112</xdr:col>
      <xdr:colOff>38100</xdr:colOff>
      <xdr:row>63</xdr:row>
      <xdr:rowOff>65496</xdr:rowOff>
    </xdr:to>
    <xdr:sp macro="" textlink="">
      <xdr:nvSpPr>
        <xdr:cNvPr id="708" name="楕円 707"/>
        <xdr:cNvSpPr/>
      </xdr:nvSpPr>
      <xdr:spPr>
        <a:xfrm>
          <a:off x="21272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14696</xdr:rowOff>
    </xdr:to>
    <xdr:cxnSp macro="">
      <xdr:nvCxnSpPr>
        <xdr:cNvPr id="709" name="直線コネクタ 708"/>
        <xdr:cNvCxnSpPr/>
      </xdr:nvCxnSpPr>
      <xdr:spPr>
        <a:xfrm flipV="1">
          <a:off x="21323300" y="108127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141877</xdr:rowOff>
    </xdr:from>
    <xdr:to>
      <xdr:col>107</xdr:col>
      <xdr:colOff>101600</xdr:colOff>
      <xdr:row>63</xdr:row>
      <xdr:rowOff>72027</xdr:rowOff>
    </xdr:to>
    <xdr:sp macro="" textlink="">
      <xdr:nvSpPr>
        <xdr:cNvPr id="710" name="楕円 709"/>
        <xdr:cNvSpPr/>
      </xdr:nvSpPr>
      <xdr:spPr>
        <a:xfrm>
          <a:off x="20383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14696</xdr:rowOff>
    </xdr:from>
    <xdr:to>
      <xdr:col>111</xdr:col>
      <xdr:colOff>177800</xdr:colOff>
      <xdr:row>63</xdr:row>
      <xdr:rowOff>21227</xdr:rowOff>
    </xdr:to>
    <xdr:cxnSp macro="">
      <xdr:nvCxnSpPr>
        <xdr:cNvPr id="711" name="直線コネクタ 710"/>
        <xdr:cNvCxnSpPr/>
      </xdr:nvCxnSpPr>
      <xdr:spPr>
        <a:xfrm flipV="1">
          <a:off x="20434300" y="108160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712" name="楕円 711"/>
        <xdr:cNvSpPr/>
      </xdr:nvSpPr>
      <xdr:spPr>
        <a:xfrm>
          <a:off x="19494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21227</xdr:rowOff>
    </xdr:from>
    <xdr:to>
      <xdr:col>107</xdr:col>
      <xdr:colOff>50800</xdr:colOff>
      <xdr:row>63</xdr:row>
      <xdr:rowOff>24493</xdr:rowOff>
    </xdr:to>
    <xdr:cxnSp macro="">
      <xdr:nvCxnSpPr>
        <xdr:cNvPr id="713" name="直線コネクタ 712"/>
        <xdr:cNvCxnSpPr/>
      </xdr:nvCxnSpPr>
      <xdr:spPr>
        <a:xfrm flipV="1">
          <a:off x="19545300" y="108225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148409</xdr:rowOff>
    </xdr:from>
    <xdr:to>
      <xdr:col>98</xdr:col>
      <xdr:colOff>38100</xdr:colOff>
      <xdr:row>63</xdr:row>
      <xdr:rowOff>78559</xdr:rowOff>
    </xdr:to>
    <xdr:sp macro="" textlink="">
      <xdr:nvSpPr>
        <xdr:cNvPr id="714" name="楕円 713"/>
        <xdr:cNvSpPr/>
      </xdr:nvSpPr>
      <xdr:spPr>
        <a:xfrm>
          <a:off x="18605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24493</xdr:rowOff>
    </xdr:from>
    <xdr:to>
      <xdr:col>102</xdr:col>
      <xdr:colOff>114300</xdr:colOff>
      <xdr:row>63</xdr:row>
      <xdr:rowOff>27759</xdr:rowOff>
    </xdr:to>
    <xdr:cxnSp macro="">
      <xdr:nvCxnSpPr>
        <xdr:cNvPr id="715" name="直線コネクタ 714"/>
        <xdr:cNvCxnSpPr/>
      </xdr:nvCxnSpPr>
      <xdr:spPr>
        <a:xfrm flipV="1">
          <a:off x="18656300" y="1082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125203</xdr:rowOff>
    </xdr:from>
    <xdr:ext cx="469744" cy="259045"/>
    <xdr:sp macro="" textlink="">
      <xdr:nvSpPr>
        <xdr:cNvPr id="716" name="n_1aveValue【保健センター・保健所】&#10;一人当たり面積"/>
        <xdr:cNvSpPr txBox="1"/>
      </xdr:nvSpPr>
      <xdr:spPr>
        <a:xfrm>
          <a:off x="21075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717" name="n_2aveValue【保健センター・保健所】&#10;一人当たり面積"/>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18" name="n_3ave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19" name="n_4ave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82023</xdr:rowOff>
    </xdr:from>
    <xdr:ext cx="469744" cy="259045"/>
    <xdr:sp macro="" textlink="">
      <xdr:nvSpPr>
        <xdr:cNvPr id="720" name="n_1mainValue【保健センター・保健所】&#10;一人当たり面積"/>
        <xdr:cNvSpPr txBox="1"/>
      </xdr:nvSpPr>
      <xdr:spPr>
        <a:xfrm>
          <a:off x="21075727" y="105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88554</xdr:rowOff>
    </xdr:from>
    <xdr:ext cx="469744" cy="259045"/>
    <xdr:sp macro="" textlink="">
      <xdr:nvSpPr>
        <xdr:cNvPr id="721" name="n_2mainValue【保健センター・保健所】&#10;一人当たり面積"/>
        <xdr:cNvSpPr txBox="1"/>
      </xdr:nvSpPr>
      <xdr:spPr>
        <a:xfrm>
          <a:off x="20199427" y="105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722" name="n_3mainValue【保健センター・保健所】&#10;一人当たり面積"/>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95086</xdr:rowOff>
    </xdr:from>
    <xdr:ext cx="469744" cy="259045"/>
    <xdr:sp macro="" textlink="">
      <xdr:nvSpPr>
        <xdr:cNvPr id="723" name="n_4mainValue【保健センター・保健所】&#10;一人当たり面積"/>
        <xdr:cNvSpPr txBox="1"/>
      </xdr:nvSpPr>
      <xdr:spPr>
        <a:xfrm>
          <a:off x="18421427"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748" name="直線コネクタ 747"/>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749" name="【消防施設】&#10;有形固定資産減価償却率最小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750" name="直線コネクタ 749"/>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751"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752" name="直線コネクタ 751"/>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17797</xdr:rowOff>
    </xdr:from>
    <xdr:ext cx="405111" cy="259045"/>
    <xdr:sp macro="" textlink="">
      <xdr:nvSpPr>
        <xdr:cNvPr id="753" name="【消防施設】&#10;有形固定資産減価償却率平均値テキスト"/>
        <xdr:cNvSpPr txBox="1"/>
      </xdr:nvSpPr>
      <xdr:spPr>
        <a:xfrm>
          <a:off x="16357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54" name="フローチャート: 判断 753"/>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55" name="フローチャート: 判断 754"/>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56" name="フローチャート: 判断 755"/>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757" name="フローチャート: 判断 756"/>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758" name="フローチャート: 判断 757"/>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164464</xdr:rowOff>
    </xdr:from>
    <xdr:to>
      <xdr:col>85</xdr:col>
      <xdr:colOff>177800</xdr:colOff>
      <xdr:row>84</xdr:row>
      <xdr:rowOff>94614</xdr:rowOff>
    </xdr:to>
    <xdr:sp macro="" textlink="">
      <xdr:nvSpPr>
        <xdr:cNvPr id="764" name="楕円 763"/>
        <xdr:cNvSpPr/>
      </xdr:nvSpPr>
      <xdr:spPr>
        <a:xfrm>
          <a:off x="162687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142891</xdr:rowOff>
    </xdr:from>
    <xdr:ext cx="405111" cy="259045"/>
    <xdr:sp macro="" textlink="">
      <xdr:nvSpPr>
        <xdr:cNvPr id="765" name="【消防施設】&#10;有形固定資産減価償却率該当値テキスト"/>
        <xdr:cNvSpPr txBox="1"/>
      </xdr:nvSpPr>
      <xdr:spPr>
        <a:xfrm>
          <a:off x="16357600"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162561</xdr:rowOff>
    </xdr:from>
    <xdr:to>
      <xdr:col>81</xdr:col>
      <xdr:colOff>101600</xdr:colOff>
      <xdr:row>84</xdr:row>
      <xdr:rowOff>92711</xdr:rowOff>
    </xdr:to>
    <xdr:sp macro="" textlink="">
      <xdr:nvSpPr>
        <xdr:cNvPr id="766" name="楕円 765"/>
        <xdr:cNvSpPr/>
      </xdr:nvSpPr>
      <xdr:spPr>
        <a:xfrm>
          <a:off x="15430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41911</xdr:rowOff>
    </xdr:from>
    <xdr:to>
      <xdr:col>85</xdr:col>
      <xdr:colOff>127000</xdr:colOff>
      <xdr:row>84</xdr:row>
      <xdr:rowOff>43814</xdr:rowOff>
    </xdr:to>
    <xdr:cxnSp macro="">
      <xdr:nvCxnSpPr>
        <xdr:cNvPr id="767" name="直線コネクタ 766"/>
        <xdr:cNvCxnSpPr/>
      </xdr:nvCxnSpPr>
      <xdr:spPr>
        <a:xfrm>
          <a:off x="15481300" y="144437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141605</xdr:rowOff>
    </xdr:from>
    <xdr:to>
      <xdr:col>76</xdr:col>
      <xdr:colOff>165100</xdr:colOff>
      <xdr:row>84</xdr:row>
      <xdr:rowOff>71755</xdr:rowOff>
    </xdr:to>
    <xdr:sp macro="" textlink="">
      <xdr:nvSpPr>
        <xdr:cNvPr id="768" name="楕円 767"/>
        <xdr:cNvSpPr/>
      </xdr:nvSpPr>
      <xdr:spPr>
        <a:xfrm>
          <a:off x="14541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20955</xdr:rowOff>
    </xdr:from>
    <xdr:to>
      <xdr:col>81</xdr:col>
      <xdr:colOff>50800</xdr:colOff>
      <xdr:row>84</xdr:row>
      <xdr:rowOff>41911</xdr:rowOff>
    </xdr:to>
    <xdr:cxnSp macro="">
      <xdr:nvCxnSpPr>
        <xdr:cNvPr id="769" name="直線コネクタ 768"/>
        <xdr:cNvCxnSpPr/>
      </xdr:nvCxnSpPr>
      <xdr:spPr>
        <a:xfrm>
          <a:off x="14592300" y="144227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118745</xdr:rowOff>
    </xdr:from>
    <xdr:to>
      <xdr:col>72</xdr:col>
      <xdr:colOff>38100</xdr:colOff>
      <xdr:row>84</xdr:row>
      <xdr:rowOff>48895</xdr:rowOff>
    </xdr:to>
    <xdr:sp macro="" textlink="">
      <xdr:nvSpPr>
        <xdr:cNvPr id="770" name="楕円 769"/>
        <xdr:cNvSpPr/>
      </xdr:nvSpPr>
      <xdr:spPr>
        <a:xfrm>
          <a:off x="13652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169545</xdr:rowOff>
    </xdr:from>
    <xdr:to>
      <xdr:col>76</xdr:col>
      <xdr:colOff>114300</xdr:colOff>
      <xdr:row>84</xdr:row>
      <xdr:rowOff>20955</xdr:rowOff>
    </xdr:to>
    <xdr:cxnSp macro="">
      <xdr:nvCxnSpPr>
        <xdr:cNvPr id="771" name="直線コネクタ 770"/>
        <xdr:cNvCxnSpPr/>
      </xdr:nvCxnSpPr>
      <xdr:spPr>
        <a:xfrm>
          <a:off x="13703300" y="14399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10161</xdr:rowOff>
    </xdr:from>
    <xdr:to>
      <xdr:col>67</xdr:col>
      <xdr:colOff>101600</xdr:colOff>
      <xdr:row>84</xdr:row>
      <xdr:rowOff>111761</xdr:rowOff>
    </xdr:to>
    <xdr:sp macro="" textlink="">
      <xdr:nvSpPr>
        <xdr:cNvPr id="772" name="楕円 771"/>
        <xdr:cNvSpPr/>
      </xdr:nvSpPr>
      <xdr:spPr>
        <a:xfrm>
          <a:off x="1276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169545</xdr:rowOff>
    </xdr:from>
    <xdr:to>
      <xdr:col>71</xdr:col>
      <xdr:colOff>177800</xdr:colOff>
      <xdr:row>84</xdr:row>
      <xdr:rowOff>60961</xdr:rowOff>
    </xdr:to>
    <xdr:cxnSp macro="">
      <xdr:nvCxnSpPr>
        <xdr:cNvPr id="773" name="直線コネクタ 772"/>
        <xdr:cNvCxnSpPr/>
      </xdr:nvCxnSpPr>
      <xdr:spPr>
        <a:xfrm flipV="1">
          <a:off x="12814300" y="1439989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55897</xdr:rowOff>
    </xdr:from>
    <xdr:ext cx="405111" cy="259045"/>
    <xdr:sp macro="" textlink="">
      <xdr:nvSpPr>
        <xdr:cNvPr id="774" name="n_1aveValue【消防施設】&#10;有形固定資産減価償却率"/>
        <xdr:cNvSpPr txBox="1"/>
      </xdr:nvSpPr>
      <xdr:spPr>
        <a:xfrm>
          <a:off x="15266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8272</xdr:rowOff>
    </xdr:from>
    <xdr:ext cx="405111" cy="259045"/>
    <xdr:sp macro="" textlink="">
      <xdr:nvSpPr>
        <xdr:cNvPr id="775" name="n_2aveValue【消防施設】&#10;有形固定資産減価償却率"/>
        <xdr:cNvSpPr txBox="1"/>
      </xdr:nvSpPr>
      <xdr:spPr>
        <a:xfrm>
          <a:off x="14389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776" name="n_3aveValue【消防施設】&#10;有形固定資産減価償却率"/>
        <xdr:cNvSpPr txBox="1"/>
      </xdr:nvSpPr>
      <xdr:spPr>
        <a:xfrm>
          <a:off x="13500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777" name="n_4aveValue【消防施設】&#10;有形固定資産減価償却率"/>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83838</xdr:rowOff>
    </xdr:from>
    <xdr:ext cx="405111" cy="259045"/>
    <xdr:sp macro="" textlink="">
      <xdr:nvSpPr>
        <xdr:cNvPr id="778" name="n_1mainValue【消防施設】&#10;有形固定資産減価償却率"/>
        <xdr:cNvSpPr txBox="1"/>
      </xdr:nvSpPr>
      <xdr:spPr>
        <a:xfrm>
          <a:off x="152660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62882</xdr:rowOff>
    </xdr:from>
    <xdr:ext cx="405111" cy="259045"/>
    <xdr:sp macro="" textlink="">
      <xdr:nvSpPr>
        <xdr:cNvPr id="779" name="n_2mainValue【消防施設】&#10;有形固定資産減価償却率"/>
        <xdr:cNvSpPr txBox="1"/>
      </xdr:nvSpPr>
      <xdr:spPr>
        <a:xfrm>
          <a:off x="14389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40022</xdr:rowOff>
    </xdr:from>
    <xdr:ext cx="405111" cy="259045"/>
    <xdr:sp macro="" textlink="">
      <xdr:nvSpPr>
        <xdr:cNvPr id="780" name="n_3mainValue【消防施設】&#10;有形固定資産減価償却率"/>
        <xdr:cNvSpPr txBox="1"/>
      </xdr:nvSpPr>
      <xdr:spPr>
        <a:xfrm>
          <a:off x="13500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102888</xdr:rowOff>
    </xdr:from>
    <xdr:ext cx="405111" cy="259045"/>
    <xdr:sp macro="" textlink="">
      <xdr:nvSpPr>
        <xdr:cNvPr id="781" name="n_4mainValue【消防施設】&#10;有形固定資産減価償却率"/>
        <xdr:cNvSpPr txBox="1"/>
      </xdr:nvSpPr>
      <xdr:spPr>
        <a:xfrm>
          <a:off x="12611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807" name="直線コネクタ 806"/>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808"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809" name="直線コネクタ 808"/>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10"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11" name="直線コネクタ 810"/>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812" name="【消防施設】&#10;一人当たり面積平均値テキスト"/>
        <xdr:cNvSpPr txBox="1"/>
      </xdr:nvSpPr>
      <xdr:spPr>
        <a:xfrm>
          <a:off x="22199600" y="1413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813" name="フローチャート: 判断 812"/>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814" name="フローチャート: 判断 813"/>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815" name="フローチャート: 判断 814"/>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6" name="フローチャート: 判断 81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817" name="フローチャート: 判断 816"/>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42818</xdr:rowOff>
    </xdr:from>
    <xdr:to>
      <xdr:col>116</xdr:col>
      <xdr:colOff>114300</xdr:colOff>
      <xdr:row>84</xdr:row>
      <xdr:rowOff>144418</xdr:rowOff>
    </xdr:to>
    <xdr:sp macro="" textlink="">
      <xdr:nvSpPr>
        <xdr:cNvPr id="823" name="楕円 822"/>
        <xdr:cNvSpPr/>
      </xdr:nvSpPr>
      <xdr:spPr>
        <a:xfrm>
          <a:off x="22110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21245</xdr:rowOff>
    </xdr:from>
    <xdr:ext cx="469744" cy="259045"/>
    <xdr:sp macro="" textlink="">
      <xdr:nvSpPr>
        <xdr:cNvPr id="824" name="【消防施設】&#10;一人当たり面積該当値テキスト"/>
        <xdr:cNvSpPr txBox="1"/>
      </xdr:nvSpPr>
      <xdr:spPr>
        <a:xfrm>
          <a:off x="22199600" y="144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52614</xdr:rowOff>
    </xdr:from>
    <xdr:to>
      <xdr:col>112</xdr:col>
      <xdr:colOff>38100</xdr:colOff>
      <xdr:row>84</xdr:row>
      <xdr:rowOff>154214</xdr:rowOff>
    </xdr:to>
    <xdr:sp macro="" textlink="">
      <xdr:nvSpPr>
        <xdr:cNvPr id="825" name="楕円 824"/>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93618</xdr:rowOff>
    </xdr:from>
    <xdr:to>
      <xdr:col>116</xdr:col>
      <xdr:colOff>63500</xdr:colOff>
      <xdr:row>84</xdr:row>
      <xdr:rowOff>103414</xdr:rowOff>
    </xdr:to>
    <xdr:cxnSp macro="">
      <xdr:nvCxnSpPr>
        <xdr:cNvPr id="826" name="直線コネクタ 825"/>
        <xdr:cNvCxnSpPr/>
      </xdr:nvCxnSpPr>
      <xdr:spPr>
        <a:xfrm flipV="1">
          <a:off x="21323300" y="144954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62412</xdr:rowOff>
    </xdr:from>
    <xdr:to>
      <xdr:col>107</xdr:col>
      <xdr:colOff>101600</xdr:colOff>
      <xdr:row>84</xdr:row>
      <xdr:rowOff>164012</xdr:rowOff>
    </xdr:to>
    <xdr:sp macro="" textlink="">
      <xdr:nvSpPr>
        <xdr:cNvPr id="827" name="楕円 826"/>
        <xdr:cNvSpPr/>
      </xdr:nvSpPr>
      <xdr:spPr>
        <a:xfrm>
          <a:off x="20383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103414</xdr:rowOff>
    </xdr:from>
    <xdr:to>
      <xdr:col>111</xdr:col>
      <xdr:colOff>177800</xdr:colOff>
      <xdr:row>84</xdr:row>
      <xdr:rowOff>113212</xdr:rowOff>
    </xdr:to>
    <xdr:cxnSp macro="">
      <xdr:nvCxnSpPr>
        <xdr:cNvPr id="828" name="直線コネクタ 827"/>
        <xdr:cNvCxnSpPr/>
      </xdr:nvCxnSpPr>
      <xdr:spPr>
        <a:xfrm flipV="1">
          <a:off x="20434300" y="145052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62412</xdr:rowOff>
    </xdr:from>
    <xdr:to>
      <xdr:col>102</xdr:col>
      <xdr:colOff>165100</xdr:colOff>
      <xdr:row>84</xdr:row>
      <xdr:rowOff>164012</xdr:rowOff>
    </xdr:to>
    <xdr:sp macro="" textlink="">
      <xdr:nvSpPr>
        <xdr:cNvPr id="829" name="楕円 828"/>
        <xdr:cNvSpPr/>
      </xdr:nvSpPr>
      <xdr:spPr>
        <a:xfrm>
          <a:off x="19494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113212</xdr:rowOff>
    </xdr:from>
    <xdr:to>
      <xdr:col>107</xdr:col>
      <xdr:colOff>50800</xdr:colOff>
      <xdr:row>84</xdr:row>
      <xdr:rowOff>113212</xdr:rowOff>
    </xdr:to>
    <xdr:cxnSp macro="">
      <xdr:nvCxnSpPr>
        <xdr:cNvPr id="830" name="直線コネクタ 829"/>
        <xdr:cNvCxnSpPr/>
      </xdr:nvCxnSpPr>
      <xdr:spPr>
        <a:xfrm>
          <a:off x="19545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88537</xdr:rowOff>
    </xdr:from>
    <xdr:to>
      <xdr:col>98</xdr:col>
      <xdr:colOff>38100</xdr:colOff>
      <xdr:row>85</xdr:row>
      <xdr:rowOff>18687</xdr:rowOff>
    </xdr:to>
    <xdr:sp macro="" textlink="">
      <xdr:nvSpPr>
        <xdr:cNvPr id="831" name="楕円 830"/>
        <xdr:cNvSpPr/>
      </xdr:nvSpPr>
      <xdr:spPr>
        <a:xfrm>
          <a:off x="18605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113212</xdr:rowOff>
    </xdr:from>
    <xdr:to>
      <xdr:col>102</xdr:col>
      <xdr:colOff>114300</xdr:colOff>
      <xdr:row>84</xdr:row>
      <xdr:rowOff>139337</xdr:rowOff>
    </xdr:to>
    <xdr:cxnSp macro="">
      <xdr:nvCxnSpPr>
        <xdr:cNvPr id="832" name="直線コネクタ 831"/>
        <xdr:cNvCxnSpPr/>
      </xdr:nvCxnSpPr>
      <xdr:spPr>
        <a:xfrm flipV="1">
          <a:off x="18656300" y="145150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833" name="n_1aveValue【消防施設】&#10;一人当たり面積"/>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834" name="n_2aveValue【消防施設】&#10;一人当たり面積"/>
        <xdr:cNvSpPr txBox="1"/>
      </xdr:nvSpPr>
      <xdr:spPr>
        <a:xfrm>
          <a:off x="20199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835" name="n_3aveValue【消防施設】&#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111958</xdr:rowOff>
    </xdr:from>
    <xdr:ext cx="469744" cy="259045"/>
    <xdr:sp macro="" textlink="">
      <xdr:nvSpPr>
        <xdr:cNvPr id="836" name="n_4aveValue【消防施設】&#10;一人当たり面積"/>
        <xdr:cNvSpPr txBox="1"/>
      </xdr:nvSpPr>
      <xdr:spPr>
        <a:xfrm>
          <a:off x="18421427" y="141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145341</xdr:rowOff>
    </xdr:from>
    <xdr:ext cx="469744" cy="259045"/>
    <xdr:sp macro="" textlink="">
      <xdr:nvSpPr>
        <xdr:cNvPr id="837" name="n_1mainValue【消防施設】&#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155139</xdr:rowOff>
    </xdr:from>
    <xdr:ext cx="469744" cy="259045"/>
    <xdr:sp macro="" textlink="">
      <xdr:nvSpPr>
        <xdr:cNvPr id="838" name="n_2mainValue【消防施設】&#10;一人当たり面積"/>
        <xdr:cNvSpPr txBox="1"/>
      </xdr:nvSpPr>
      <xdr:spPr>
        <a:xfrm>
          <a:off x="20199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155139</xdr:rowOff>
    </xdr:from>
    <xdr:ext cx="469744" cy="259045"/>
    <xdr:sp macro="" textlink="">
      <xdr:nvSpPr>
        <xdr:cNvPr id="839" name="n_3mainValue【消防施設】&#10;一人当たり面積"/>
        <xdr:cNvSpPr txBox="1"/>
      </xdr:nvSpPr>
      <xdr:spPr>
        <a:xfrm>
          <a:off x="19310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9814</xdr:rowOff>
    </xdr:from>
    <xdr:ext cx="469744" cy="259045"/>
    <xdr:sp macro="" textlink="">
      <xdr:nvSpPr>
        <xdr:cNvPr id="840" name="n_4mainValue【消防施設】&#10;一人当たり面積"/>
        <xdr:cNvSpPr txBox="1"/>
      </xdr:nvSpPr>
      <xdr:spPr>
        <a:xfrm>
          <a:off x="18421427"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866" name="直線コネクタ 865"/>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867"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868" name="直線コネクタ 867"/>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869"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870" name="直線コネクタ 869"/>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871"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72" name="フローチャート: 判断 871"/>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873" name="フローチャート: 判断 872"/>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874" name="フローチャート: 判断 873"/>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875" name="フローチャート: 判断 874"/>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76" name="フローチャート: 判断 875"/>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121738</xdr:rowOff>
    </xdr:from>
    <xdr:to>
      <xdr:col>85</xdr:col>
      <xdr:colOff>177800</xdr:colOff>
      <xdr:row>103</xdr:row>
      <xdr:rowOff>51888</xdr:rowOff>
    </xdr:to>
    <xdr:sp macro="" textlink="">
      <xdr:nvSpPr>
        <xdr:cNvPr id="882" name="楕円 881"/>
        <xdr:cNvSpPr/>
      </xdr:nvSpPr>
      <xdr:spPr>
        <a:xfrm>
          <a:off x="162687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144615</xdr:rowOff>
    </xdr:from>
    <xdr:ext cx="405111" cy="259045"/>
    <xdr:sp macro="" textlink="">
      <xdr:nvSpPr>
        <xdr:cNvPr id="883" name="【庁舎】&#10;有形固定資産減価償却率該当値テキスト"/>
        <xdr:cNvSpPr txBox="1"/>
      </xdr:nvSpPr>
      <xdr:spPr>
        <a:xfrm>
          <a:off x="16357600" y="1746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121738</xdr:rowOff>
    </xdr:from>
    <xdr:to>
      <xdr:col>81</xdr:col>
      <xdr:colOff>101600</xdr:colOff>
      <xdr:row>103</xdr:row>
      <xdr:rowOff>51888</xdr:rowOff>
    </xdr:to>
    <xdr:sp macro="" textlink="">
      <xdr:nvSpPr>
        <xdr:cNvPr id="884" name="楕円 883"/>
        <xdr:cNvSpPr/>
      </xdr:nvSpPr>
      <xdr:spPr>
        <a:xfrm>
          <a:off x="15430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xdr:rowOff>
    </xdr:from>
    <xdr:to>
      <xdr:col>85</xdr:col>
      <xdr:colOff>127000</xdr:colOff>
      <xdr:row>103</xdr:row>
      <xdr:rowOff>1088</xdr:rowOff>
    </xdr:to>
    <xdr:cxnSp macro="">
      <xdr:nvCxnSpPr>
        <xdr:cNvPr id="885" name="直線コネクタ 884"/>
        <xdr:cNvCxnSpPr/>
      </xdr:nvCxnSpPr>
      <xdr:spPr>
        <a:xfrm>
          <a:off x="15481300" y="17660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58057</xdr:rowOff>
    </xdr:from>
    <xdr:to>
      <xdr:col>76</xdr:col>
      <xdr:colOff>165100</xdr:colOff>
      <xdr:row>102</xdr:row>
      <xdr:rowOff>159657</xdr:rowOff>
    </xdr:to>
    <xdr:sp macro="" textlink="">
      <xdr:nvSpPr>
        <xdr:cNvPr id="886" name="楕円 885"/>
        <xdr:cNvSpPr/>
      </xdr:nvSpPr>
      <xdr:spPr>
        <a:xfrm>
          <a:off x="14541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108857</xdr:rowOff>
    </xdr:from>
    <xdr:to>
      <xdr:col>81</xdr:col>
      <xdr:colOff>50800</xdr:colOff>
      <xdr:row>103</xdr:row>
      <xdr:rowOff>1088</xdr:rowOff>
    </xdr:to>
    <xdr:cxnSp macro="">
      <xdr:nvCxnSpPr>
        <xdr:cNvPr id="887" name="直線コネクタ 886"/>
        <xdr:cNvCxnSpPr/>
      </xdr:nvCxnSpPr>
      <xdr:spPr>
        <a:xfrm>
          <a:off x="14592300" y="1759675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33564</xdr:rowOff>
    </xdr:from>
    <xdr:to>
      <xdr:col>72</xdr:col>
      <xdr:colOff>38100</xdr:colOff>
      <xdr:row>102</xdr:row>
      <xdr:rowOff>135164</xdr:rowOff>
    </xdr:to>
    <xdr:sp macro="" textlink="">
      <xdr:nvSpPr>
        <xdr:cNvPr id="888" name="楕円 887"/>
        <xdr:cNvSpPr/>
      </xdr:nvSpPr>
      <xdr:spPr>
        <a:xfrm>
          <a:off x="13652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84364</xdr:rowOff>
    </xdr:from>
    <xdr:to>
      <xdr:col>76</xdr:col>
      <xdr:colOff>114300</xdr:colOff>
      <xdr:row>102</xdr:row>
      <xdr:rowOff>108857</xdr:rowOff>
    </xdr:to>
    <xdr:cxnSp macro="">
      <xdr:nvCxnSpPr>
        <xdr:cNvPr id="889" name="直線コネクタ 888"/>
        <xdr:cNvCxnSpPr/>
      </xdr:nvCxnSpPr>
      <xdr:spPr>
        <a:xfrm>
          <a:off x="13703300" y="175722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907</xdr:rowOff>
    </xdr:from>
    <xdr:to>
      <xdr:col>67</xdr:col>
      <xdr:colOff>101600</xdr:colOff>
      <xdr:row>102</xdr:row>
      <xdr:rowOff>102507</xdr:rowOff>
    </xdr:to>
    <xdr:sp macro="" textlink="">
      <xdr:nvSpPr>
        <xdr:cNvPr id="890" name="楕円 889"/>
        <xdr:cNvSpPr/>
      </xdr:nvSpPr>
      <xdr:spPr>
        <a:xfrm>
          <a:off x="127635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51707</xdr:rowOff>
    </xdr:from>
    <xdr:to>
      <xdr:col>71</xdr:col>
      <xdr:colOff>177800</xdr:colOff>
      <xdr:row>102</xdr:row>
      <xdr:rowOff>84364</xdr:rowOff>
    </xdr:to>
    <xdr:cxnSp macro="">
      <xdr:nvCxnSpPr>
        <xdr:cNvPr id="891" name="直線コネクタ 890"/>
        <xdr:cNvCxnSpPr/>
      </xdr:nvCxnSpPr>
      <xdr:spPr>
        <a:xfrm>
          <a:off x="12814300" y="175396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36484</xdr:rowOff>
    </xdr:from>
    <xdr:ext cx="405111" cy="259045"/>
    <xdr:sp macro="" textlink="">
      <xdr:nvSpPr>
        <xdr:cNvPr id="892" name="n_1aveValue【庁舎】&#10;有形固定資産減価償却率"/>
        <xdr:cNvSpPr txBox="1"/>
      </xdr:nvSpPr>
      <xdr:spPr>
        <a:xfrm>
          <a:off x="15266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87103</xdr:rowOff>
    </xdr:from>
    <xdr:ext cx="405111" cy="259045"/>
    <xdr:sp macro="" textlink="">
      <xdr:nvSpPr>
        <xdr:cNvPr id="893" name="n_2aveValue【庁舎】&#10;有形固定資産減価償却率"/>
        <xdr:cNvSpPr txBox="1"/>
      </xdr:nvSpPr>
      <xdr:spPr>
        <a:xfrm>
          <a:off x="14389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64243</xdr:rowOff>
    </xdr:from>
    <xdr:ext cx="405111" cy="259045"/>
    <xdr:sp macro="" textlink="">
      <xdr:nvSpPr>
        <xdr:cNvPr id="894" name="n_3aveValue【庁舎】&#10;有形固定資産減価償却率"/>
        <xdr:cNvSpPr txBox="1"/>
      </xdr:nvSpPr>
      <xdr:spPr>
        <a:xfrm>
          <a:off x="13500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127925</xdr:rowOff>
    </xdr:from>
    <xdr:ext cx="405111" cy="259045"/>
    <xdr:sp macro="" textlink="">
      <xdr:nvSpPr>
        <xdr:cNvPr id="895" name="n_4aveValue【庁舎】&#10;有形固定資産減価償却率"/>
        <xdr:cNvSpPr txBox="1"/>
      </xdr:nvSpPr>
      <xdr:spPr>
        <a:xfrm>
          <a:off x="12611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68415</xdr:rowOff>
    </xdr:from>
    <xdr:ext cx="405111" cy="259045"/>
    <xdr:sp macro="" textlink="">
      <xdr:nvSpPr>
        <xdr:cNvPr id="896" name="n_1mainValue【庁舎】&#10;有形固定資産減価償却率"/>
        <xdr:cNvSpPr txBox="1"/>
      </xdr:nvSpPr>
      <xdr:spPr>
        <a:xfrm>
          <a:off x="152660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4734</xdr:rowOff>
    </xdr:from>
    <xdr:ext cx="405111" cy="259045"/>
    <xdr:sp macro="" textlink="">
      <xdr:nvSpPr>
        <xdr:cNvPr id="897" name="n_2mainValue【庁舎】&#10;有形固定資産減価償却率"/>
        <xdr:cNvSpPr txBox="1"/>
      </xdr:nvSpPr>
      <xdr:spPr>
        <a:xfrm>
          <a:off x="143897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151691</xdr:rowOff>
    </xdr:from>
    <xdr:ext cx="405111" cy="259045"/>
    <xdr:sp macro="" textlink="">
      <xdr:nvSpPr>
        <xdr:cNvPr id="898" name="n_3mainValue【庁舎】&#10;有形固定資産減価償却率"/>
        <xdr:cNvSpPr txBox="1"/>
      </xdr:nvSpPr>
      <xdr:spPr>
        <a:xfrm>
          <a:off x="13500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119034</xdr:rowOff>
    </xdr:from>
    <xdr:ext cx="405111" cy="259045"/>
    <xdr:sp macro="" textlink="">
      <xdr:nvSpPr>
        <xdr:cNvPr id="899" name="n_4mainValue【庁舎】&#10;有形固定資産減価償却率"/>
        <xdr:cNvSpPr txBox="1"/>
      </xdr:nvSpPr>
      <xdr:spPr>
        <a:xfrm>
          <a:off x="126117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925" name="直線コネクタ 924"/>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926"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927" name="直線コネクタ 926"/>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928"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929" name="直線コネクタ 928"/>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57166</xdr:rowOff>
    </xdr:from>
    <xdr:ext cx="469744" cy="259045"/>
    <xdr:sp macro="" textlink="">
      <xdr:nvSpPr>
        <xdr:cNvPr id="930" name="【庁舎】&#10;一人当たり面積平均値テキスト"/>
        <xdr:cNvSpPr txBox="1"/>
      </xdr:nvSpPr>
      <xdr:spPr>
        <a:xfrm>
          <a:off x="22199600" y="18230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931" name="フローチャート: 判断 930"/>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3" name="フローチャート: 判断 932"/>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934" name="フローチャート: 判断 933"/>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935" name="フローチャート: 判断 934"/>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42273</xdr:rowOff>
    </xdr:from>
    <xdr:to>
      <xdr:col>116</xdr:col>
      <xdr:colOff>114300</xdr:colOff>
      <xdr:row>105</xdr:row>
      <xdr:rowOff>143873</xdr:rowOff>
    </xdr:to>
    <xdr:sp macro="" textlink="">
      <xdr:nvSpPr>
        <xdr:cNvPr id="941" name="楕円 940"/>
        <xdr:cNvSpPr/>
      </xdr:nvSpPr>
      <xdr:spPr>
        <a:xfrm>
          <a:off x="22110700" y="180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65150</xdr:rowOff>
    </xdr:from>
    <xdr:ext cx="469744" cy="259045"/>
    <xdr:sp macro="" textlink="">
      <xdr:nvSpPr>
        <xdr:cNvPr id="942" name="【庁舎】&#10;一人当たり面積該当値テキスト"/>
        <xdr:cNvSpPr txBox="1"/>
      </xdr:nvSpPr>
      <xdr:spPr>
        <a:xfrm>
          <a:off x="22199600"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55336</xdr:rowOff>
    </xdr:from>
    <xdr:to>
      <xdr:col>112</xdr:col>
      <xdr:colOff>38100</xdr:colOff>
      <xdr:row>105</xdr:row>
      <xdr:rowOff>156936</xdr:rowOff>
    </xdr:to>
    <xdr:sp macro="" textlink="">
      <xdr:nvSpPr>
        <xdr:cNvPr id="943" name="楕円 942"/>
        <xdr:cNvSpPr/>
      </xdr:nvSpPr>
      <xdr:spPr>
        <a:xfrm>
          <a:off x="21272500" y="180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93073</xdr:rowOff>
    </xdr:from>
    <xdr:to>
      <xdr:col>116</xdr:col>
      <xdr:colOff>63500</xdr:colOff>
      <xdr:row>105</xdr:row>
      <xdr:rowOff>106136</xdr:rowOff>
    </xdr:to>
    <xdr:cxnSp macro="">
      <xdr:nvCxnSpPr>
        <xdr:cNvPr id="944" name="直線コネクタ 943"/>
        <xdr:cNvCxnSpPr/>
      </xdr:nvCxnSpPr>
      <xdr:spPr>
        <a:xfrm flipV="1">
          <a:off x="21323300" y="180953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64044</xdr:rowOff>
    </xdr:from>
    <xdr:to>
      <xdr:col>107</xdr:col>
      <xdr:colOff>101600</xdr:colOff>
      <xdr:row>105</xdr:row>
      <xdr:rowOff>165644</xdr:rowOff>
    </xdr:to>
    <xdr:sp macro="" textlink="">
      <xdr:nvSpPr>
        <xdr:cNvPr id="945" name="楕円 944"/>
        <xdr:cNvSpPr/>
      </xdr:nvSpPr>
      <xdr:spPr>
        <a:xfrm>
          <a:off x="20383500" y="180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106136</xdr:rowOff>
    </xdr:from>
    <xdr:to>
      <xdr:col>111</xdr:col>
      <xdr:colOff>177800</xdr:colOff>
      <xdr:row>105</xdr:row>
      <xdr:rowOff>114844</xdr:rowOff>
    </xdr:to>
    <xdr:cxnSp macro="">
      <xdr:nvCxnSpPr>
        <xdr:cNvPr id="946" name="直線コネクタ 945"/>
        <xdr:cNvCxnSpPr/>
      </xdr:nvCxnSpPr>
      <xdr:spPr>
        <a:xfrm flipV="1">
          <a:off x="20434300" y="1810838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64044</xdr:rowOff>
    </xdr:from>
    <xdr:to>
      <xdr:col>102</xdr:col>
      <xdr:colOff>165100</xdr:colOff>
      <xdr:row>105</xdr:row>
      <xdr:rowOff>165644</xdr:rowOff>
    </xdr:to>
    <xdr:sp macro="" textlink="">
      <xdr:nvSpPr>
        <xdr:cNvPr id="947" name="楕円 946"/>
        <xdr:cNvSpPr/>
      </xdr:nvSpPr>
      <xdr:spPr>
        <a:xfrm>
          <a:off x="19494500" y="180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114844</xdr:rowOff>
    </xdr:from>
    <xdr:to>
      <xdr:col>107</xdr:col>
      <xdr:colOff>50800</xdr:colOff>
      <xdr:row>105</xdr:row>
      <xdr:rowOff>114844</xdr:rowOff>
    </xdr:to>
    <xdr:cxnSp macro="">
      <xdr:nvCxnSpPr>
        <xdr:cNvPr id="948" name="直線コネクタ 947"/>
        <xdr:cNvCxnSpPr/>
      </xdr:nvCxnSpPr>
      <xdr:spPr>
        <a:xfrm>
          <a:off x="19545300" y="18117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73842</xdr:rowOff>
    </xdr:from>
    <xdr:to>
      <xdr:col>98</xdr:col>
      <xdr:colOff>38100</xdr:colOff>
      <xdr:row>106</xdr:row>
      <xdr:rowOff>3992</xdr:rowOff>
    </xdr:to>
    <xdr:sp macro="" textlink="">
      <xdr:nvSpPr>
        <xdr:cNvPr id="949" name="楕円 948"/>
        <xdr:cNvSpPr/>
      </xdr:nvSpPr>
      <xdr:spPr>
        <a:xfrm>
          <a:off x="18605500" y="180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114844</xdr:rowOff>
    </xdr:from>
    <xdr:to>
      <xdr:col>102</xdr:col>
      <xdr:colOff>114300</xdr:colOff>
      <xdr:row>105</xdr:row>
      <xdr:rowOff>124642</xdr:rowOff>
    </xdr:to>
    <xdr:cxnSp macro="">
      <xdr:nvCxnSpPr>
        <xdr:cNvPr id="950" name="直線コネクタ 949"/>
        <xdr:cNvCxnSpPr/>
      </xdr:nvCxnSpPr>
      <xdr:spPr>
        <a:xfrm flipV="1">
          <a:off x="18656300" y="181170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52" name="n_2ave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953" name="n_3aveValue【庁舎】&#10;一人当たり面積"/>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65332</xdr:rowOff>
    </xdr:from>
    <xdr:ext cx="469744" cy="259045"/>
    <xdr:sp macro="" textlink="">
      <xdr:nvSpPr>
        <xdr:cNvPr id="954" name="n_4aveValue【庁舎】&#10;一人当たり面積"/>
        <xdr:cNvSpPr txBox="1"/>
      </xdr:nvSpPr>
      <xdr:spPr>
        <a:xfrm>
          <a:off x="18421427" y="184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2013</xdr:rowOff>
    </xdr:from>
    <xdr:ext cx="469744" cy="259045"/>
    <xdr:sp macro="" textlink="">
      <xdr:nvSpPr>
        <xdr:cNvPr id="955" name="n_1mainValue【庁舎】&#10;一人当たり面積"/>
        <xdr:cNvSpPr txBox="1"/>
      </xdr:nvSpPr>
      <xdr:spPr>
        <a:xfrm>
          <a:off x="21075727" y="1783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10721</xdr:rowOff>
    </xdr:from>
    <xdr:ext cx="469744" cy="259045"/>
    <xdr:sp macro="" textlink="">
      <xdr:nvSpPr>
        <xdr:cNvPr id="956" name="n_2mainValue【庁舎】&#10;一人当たり面積"/>
        <xdr:cNvSpPr txBox="1"/>
      </xdr:nvSpPr>
      <xdr:spPr>
        <a:xfrm>
          <a:off x="20199427" y="178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10721</xdr:rowOff>
    </xdr:from>
    <xdr:ext cx="469744" cy="259045"/>
    <xdr:sp macro="" textlink="">
      <xdr:nvSpPr>
        <xdr:cNvPr id="957" name="n_3mainValue【庁舎】&#10;一人当たり面積"/>
        <xdr:cNvSpPr txBox="1"/>
      </xdr:nvSpPr>
      <xdr:spPr>
        <a:xfrm>
          <a:off x="19310427" y="178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20519</xdr:rowOff>
    </xdr:from>
    <xdr:ext cx="469744" cy="259045"/>
    <xdr:sp macro="" textlink="">
      <xdr:nvSpPr>
        <xdr:cNvPr id="958" name="n_4mainValue【庁舎】&#10;一人当たり面積"/>
        <xdr:cNvSpPr txBox="1"/>
      </xdr:nvSpPr>
      <xdr:spPr>
        <a:xfrm>
          <a:off x="18421427"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一般廃棄物処理施設、消防施設の有形固定資産減価償却率は、類似団体平均及び福島県平均を上回っている。体育館・プール、福祉施設、庁舎の有形固定資産減価償却率は類似団体平均及び福島県平均を下回っている。</a:t>
          </a:r>
          <a:endParaRPr lang="ja-JP" altLang="ja-JP" sz="1400">
            <a:effectLst/>
          </a:endParaRPr>
        </a:p>
        <a:p>
          <a:r>
            <a:rPr kumimoji="1" lang="ja-JP" altLang="ja-JP" sz="1100">
              <a:solidFill>
                <a:schemeClr val="dk1"/>
              </a:solidFill>
              <a:effectLst/>
              <a:latin typeface="+mn-lt"/>
              <a:ea typeface="+mn-ea"/>
              <a:cs typeface="+mn-cs"/>
            </a:rPr>
            <a:t>今後は、公共施設等総合管理計画に基づいた個別施設計画を確実に推進していくことが必要。</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35,990
458.33
34,763,074
30,686,925
832,244
13,156,778
21,256,833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財政力指数は微増で推移しているが、類似団体と比較すると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歳入に占める税収の割合が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％と低く、財政基盤脆弱であることから、市税の徴収強化による徴収率の向上及び課税客体の適正把握、企業誘致による雇用促進に努め、税収増加等による歳入の確保に努める。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合併算定替の縮減により普通交付税が減少したが、職員数削減による人件費や下水道事業の法適化に伴う組織再編等による負担金の減額などにより、前年度から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％良化した。</a:t>
          </a:r>
        </a:p>
        <a:p>
          <a:r>
            <a:rPr kumimoji="1" lang="ja-JP" altLang="en-US" sz="1300">
              <a:latin typeface="ＭＳ Ｐゴシック" panose="020B0600070205080204" pitchFamily="50" charset="-128"/>
              <a:ea typeface="ＭＳ Ｐゴシック" panose="020B0600070205080204" pitchFamily="50" charset="-128"/>
            </a:rPr>
            <a:t>　国勢調査人口の減少により普通交付税は今後も減少する見込みのため、人件費の削減や事務事業の見直しを図るとともに、施設の統廃合を進め、後年度負担の軽減を図る。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62</xdr:row>
      <xdr:rowOff>78232</xdr:rowOff>
    </xdr:to>
    <xdr:cxnSp macro="">
      <xdr:nvCxnSpPr>
        <xdr:cNvPr id="130" name="直線コネクタ 129"/>
        <xdr:cNvCxnSpPr/>
      </xdr:nvCxnSpPr>
      <xdr:spPr>
        <a:xfrm flipV="1">
          <a:off x="4114800" y="1061161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76725</xdr:rowOff>
    </xdr:from>
    <xdr:ext cx="762000" cy="259045"/>
    <xdr:sp macro="" textlink="">
      <xdr:nvSpPr>
        <xdr:cNvPr id="131"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62</xdr:row>
      <xdr:rowOff>78232</xdr:rowOff>
    </xdr:to>
    <xdr:cxnSp macro="">
      <xdr:nvCxnSpPr>
        <xdr:cNvPr id="133" name="直線コネクタ 132"/>
        <xdr:cNvCxnSpPr/>
      </xdr:nvCxnSpPr>
      <xdr:spPr>
        <a:xfrm>
          <a:off x="3225800" y="106695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5" name="テキスト ボックス 134"/>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39624</xdr:rowOff>
    </xdr:to>
    <xdr:cxnSp macro="">
      <xdr:nvCxnSpPr>
        <xdr:cNvPr id="136" name="直線コネクタ 135"/>
        <xdr:cNvCxnSpPr/>
      </xdr:nvCxnSpPr>
      <xdr:spPr>
        <a:xfrm>
          <a:off x="2336800" y="106116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38" name="テキスト ボックス 137"/>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165608</xdr:rowOff>
    </xdr:from>
    <xdr:to>
      <xdr:col>11</xdr:col>
      <xdr:colOff>31750</xdr:colOff>
      <xdr:row>61</xdr:row>
      <xdr:rowOff>153162</xdr:rowOff>
    </xdr:to>
    <xdr:cxnSp macro="">
      <xdr:nvCxnSpPr>
        <xdr:cNvPr id="139" name="直線コネクタ 138"/>
        <xdr:cNvCxnSpPr/>
      </xdr:nvCxnSpPr>
      <xdr:spPr>
        <a:xfrm>
          <a:off x="1447800" y="10109708"/>
          <a:ext cx="889000" cy="5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32021</xdr:rowOff>
    </xdr:from>
    <xdr:ext cx="762000" cy="259045"/>
    <xdr:sp macro="" textlink="">
      <xdr:nvSpPr>
        <xdr:cNvPr id="143" name="テキスト ボックス 142"/>
        <xdr:cNvSpPr txBox="1"/>
      </xdr:nvSpPr>
      <xdr:spPr>
        <a:xfrm>
          <a:off x="1066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49" name="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0"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27432</xdr:rowOff>
    </xdr:from>
    <xdr:to>
      <xdr:col>19</xdr:col>
      <xdr:colOff>184150</xdr:colOff>
      <xdr:row>62</xdr:row>
      <xdr:rowOff>129032</xdr:rowOff>
    </xdr:to>
    <xdr:sp macro="" textlink="">
      <xdr:nvSpPr>
        <xdr:cNvPr id="151" name="楕円 150"/>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139209</xdr:rowOff>
    </xdr:from>
    <xdr:ext cx="736600" cy="259045"/>
    <xdr:sp macro="" textlink="">
      <xdr:nvSpPr>
        <xdr:cNvPr id="152" name="テキスト ボックス 151"/>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53" name="楕円 152"/>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75201</xdr:rowOff>
    </xdr:from>
    <xdr:ext cx="762000" cy="259045"/>
    <xdr:sp macro="" textlink="">
      <xdr:nvSpPr>
        <xdr:cNvPr id="154" name="テキスト ボックス 153"/>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5" name="楕円 154"/>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17289</xdr:rowOff>
    </xdr:from>
    <xdr:ext cx="762000" cy="259045"/>
    <xdr:sp macro="" textlink="">
      <xdr:nvSpPr>
        <xdr:cNvPr id="156" name="テキスト ボックス 155"/>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114808</xdr:rowOff>
    </xdr:from>
    <xdr:to>
      <xdr:col>7</xdr:col>
      <xdr:colOff>31750</xdr:colOff>
      <xdr:row>59</xdr:row>
      <xdr:rowOff>44958</xdr:rowOff>
    </xdr:to>
    <xdr:sp macro="" textlink="">
      <xdr:nvSpPr>
        <xdr:cNvPr id="157" name="楕円 156"/>
        <xdr:cNvSpPr/>
      </xdr:nvSpPr>
      <xdr:spPr>
        <a:xfrm>
          <a:off x="1397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55135</xdr:rowOff>
    </xdr:from>
    <xdr:ext cx="762000" cy="259045"/>
    <xdr:sp macro="" textlink="">
      <xdr:nvSpPr>
        <xdr:cNvPr id="158" name="テキスト ボックス 157"/>
        <xdr:cNvSpPr txBox="1"/>
      </xdr:nvSpPr>
      <xdr:spPr>
        <a:xfrm>
          <a:off x="1066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震災関連事業（除染対策事業）の進捗により類似団体と比較して人口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a:t>
          </a:r>
          <a:r>
            <a:rPr kumimoji="1" lang="en-US" altLang="ja-JP" sz="1300">
              <a:latin typeface="ＭＳ Ｐゴシック" panose="020B0600070205080204" pitchFamily="50" charset="-128"/>
              <a:ea typeface="ＭＳ Ｐゴシック" panose="020B0600070205080204" pitchFamily="50" charset="-128"/>
            </a:rPr>
            <a:t>91,688</a:t>
          </a:r>
          <a:r>
            <a:rPr kumimoji="1" lang="ja-JP" altLang="en-US" sz="1300">
              <a:latin typeface="ＭＳ Ｐゴシック" panose="020B0600070205080204" pitchFamily="50" charset="-128"/>
              <a:ea typeface="ＭＳ Ｐゴシック" panose="020B0600070205080204" pitchFamily="50" charset="-128"/>
            </a:rPr>
            <a:t>円多い状況にある。</a:t>
          </a:r>
        </a:p>
        <a:p>
          <a:r>
            <a:rPr kumimoji="1" lang="ja-JP" altLang="en-US" sz="1300">
              <a:latin typeface="ＭＳ Ｐゴシック" panose="020B0600070205080204" pitchFamily="50" charset="-128"/>
              <a:ea typeface="ＭＳ Ｐゴシック" panose="020B0600070205080204" pitchFamily="50" charset="-128"/>
            </a:rPr>
            <a:t>　なお、令和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年度で除染対策事業が終了する予定のため、その後は減少する見込みである。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50367</xdr:rowOff>
    </xdr:from>
    <xdr:to>
      <xdr:col>23</xdr:col>
      <xdr:colOff>133350</xdr:colOff>
      <xdr:row>88</xdr:row>
      <xdr:rowOff>166007</xdr:rowOff>
    </xdr:to>
    <xdr:cxnSp macro="">
      <xdr:nvCxnSpPr>
        <xdr:cNvPr id="193" name="直線コネクタ 192"/>
        <xdr:cNvCxnSpPr/>
      </xdr:nvCxnSpPr>
      <xdr:spPr>
        <a:xfrm flipV="1">
          <a:off x="4114800" y="15137967"/>
          <a:ext cx="838200" cy="1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4" name="人件費・物件費等の状況平均値テキスト"/>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37250</xdr:rowOff>
    </xdr:from>
    <xdr:to>
      <xdr:col>19</xdr:col>
      <xdr:colOff>133350</xdr:colOff>
      <xdr:row>88</xdr:row>
      <xdr:rowOff>166007</xdr:rowOff>
    </xdr:to>
    <xdr:cxnSp macro="">
      <xdr:nvCxnSpPr>
        <xdr:cNvPr id="196" name="直線コネクタ 195"/>
        <xdr:cNvCxnSpPr/>
      </xdr:nvCxnSpPr>
      <xdr:spPr>
        <a:xfrm>
          <a:off x="3225800" y="14439050"/>
          <a:ext cx="889000" cy="8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8" name="テキスト ボックス 197"/>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37250</xdr:rowOff>
    </xdr:from>
    <xdr:to>
      <xdr:col>15</xdr:col>
      <xdr:colOff>82550</xdr:colOff>
      <xdr:row>84</xdr:row>
      <xdr:rowOff>95910</xdr:rowOff>
    </xdr:to>
    <xdr:cxnSp macro="">
      <xdr:nvCxnSpPr>
        <xdr:cNvPr id="199" name="直線コネクタ 198"/>
        <xdr:cNvCxnSpPr/>
      </xdr:nvCxnSpPr>
      <xdr:spPr>
        <a:xfrm flipV="1">
          <a:off x="2336800" y="14439050"/>
          <a:ext cx="889000" cy="5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201" name="テキスト ボックス 200"/>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95910</xdr:rowOff>
    </xdr:from>
    <xdr:to>
      <xdr:col>11</xdr:col>
      <xdr:colOff>31750</xdr:colOff>
      <xdr:row>84</xdr:row>
      <xdr:rowOff>124151</xdr:rowOff>
    </xdr:to>
    <xdr:cxnSp macro="">
      <xdr:nvCxnSpPr>
        <xdr:cNvPr id="202" name="直線コネクタ 201"/>
        <xdr:cNvCxnSpPr/>
      </xdr:nvCxnSpPr>
      <xdr:spPr>
        <a:xfrm flipV="1">
          <a:off x="1447800" y="14497710"/>
          <a:ext cx="889000" cy="2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4" name="テキスト ボックス 203"/>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6" name="テキスト ボックス 205"/>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171017</xdr:rowOff>
    </xdr:from>
    <xdr:to>
      <xdr:col>23</xdr:col>
      <xdr:colOff>184150</xdr:colOff>
      <xdr:row>88</xdr:row>
      <xdr:rowOff>101167</xdr:rowOff>
    </xdr:to>
    <xdr:sp macro="" textlink="">
      <xdr:nvSpPr>
        <xdr:cNvPr id="212" name="楕円 211"/>
        <xdr:cNvSpPr/>
      </xdr:nvSpPr>
      <xdr:spPr>
        <a:xfrm>
          <a:off x="4902200" y="150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66894</xdr:rowOff>
    </xdr:from>
    <xdr:ext cx="762000" cy="259045"/>
    <xdr:sp macro="" textlink="">
      <xdr:nvSpPr>
        <xdr:cNvPr id="213" name="人件費・物件費等の状況該当値テキスト"/>
        <xdr:cNvSpPr txBox="1"/>
      </xdr:nvSpPr>
      <xdr:spPr>
        <a:xfrm>
          <a:off x="5041900" y="1498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115207</xdr:rowOff>
    </xdr:from>
    <xdr:to>
      <xdr:col>19</xdr:col>
      <xdr:colOff>184150</xdr:colOff>
      <xdr:row>89</xdr:row>
      <xdr:rowOff>45357</xdr:rowOff>
    </xdr:to>
    <xdr:sp macro="" textlink="">
      <xdr:nvSpPr>
        <xdr:cNvPr id="214" name="楕円 213"/>
        <xdr:cNvSpPr/>
      </xdr:nvSpPr>
      <xdr:spPr>
        <a:xfrm>
          <a:off x="4064000" y="15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30134</xdr:rowOff>
    </xdr:from>
    <xdr:ext cx="736600" cy="259045"/>
    <xdr:sp macro="" textlink="">
      <xdr:nvSpPr>
        <xdr:cNvPr id="215" name="テキスト ボックス 214"/>
        <xdr:cNvSpPr txBox="1"/>
      </xdr:nvSpPr>
      <xdr:spPr>
        <a:xfrm>
          <a:off x="3733800" y="15289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157900</xdr:rowOff>
    </xdr:from>
    <xdr:to>
      <xdr:col>15</xdr:col>
      <xdr:colOff>133350</xdr:colOff>
      <xdr:row>84</xdr:row>
      <xdr:rowOff>88050</xdr:rowOff>
    </xdr:to>
    <xdr:sp macro="" textlink="">
      <xdr:nvSpPr>
        <xdr:cNvPr id="216" name="楕円 215"/>
        <xdr:cNvSpPr/>
      </xdr:nvSpPr>
      <xdr:spPr>
        <a:xfrm>
          <a:off x="3175000" y="143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72827</xdr:rowOff>
    </xdr:from>
    <xdr:ext cx="762000" cy="259045"/>
    <xdr:sp macro="" textlink="">
      <xdr:nvSpPr>
        <xdr:cNvPr id="217" name="テキスト ボックス 216"/>
        <xdr:cNvSpPr txBox="1"/>
      </xdr:nvSpPr>
      <xdr:spPr>
        <a:xfrm>
          <a:off x="2844800" y="144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45110</xdr:rowOff>
    </xdr:from>
    <xdr:to>
      <xdr:col>11</xdr:col>
      <xdr:colOff>82550</xdr:colOff>
      <xdr:row>84</xdr:row>
      <xdr:rowOff>146710</xdr:rowOff>
    </xdr:to>
    <xdr:sp macro="" textlink="">
      <xdr:nvSpPr>
        <xdr:cNvPr id="218" name="楕円 217"/>
        <xdr:cNvSpPr/>
      </xdr:nvSpPr>
      <xdr:spPr>
        <a:xfrm>
          <a:off x="2286000" y="144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131487</xdr:rowOff>
    </xdr:from>
    <xdr:ext cx="762000" cy="259045"/>
    <xdr:sp macro="" textlink="">
      <xdr:nvSpPr>
        <xdr:cNvPr id="219" name="テキスト ボックス 218"/>
        <xdr:cNvSpPr txBox="1"/>
      </xdr:nvSpPr>
      <xdr:spPr>
        <a:xfrm>
          <a:off x="1955800" y="1453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73351</xdr:rowOff>
    </xdr:from>
    <xdr:to>
      <xdr:col>7</xdr:col>
      <xdr:colOff>31750</xdr:colOff>
      <xdr:row>85</xdr:row>
      <xdr:rowOff>3501</xdr:rowOff>
    </xdr:to>
    <xdr:sp macro="" textlink="">
      <xdr:nvSpPr>
        <xdr:cNvPr id="220" name="楕円 219"/>
        <xdr:cNvSpPr/>
      </xdr:nvSpPr>
      <xdr:spPr>
        <a:xfrm>
          <a:off x="1397000" y="144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159728</xdr:rowOff>
    </xdr:from>
    <xdr:ext cx="762000" cy="259045"/>
    <xdr:sp macro="" textlink="">
      <xdr:nvSpPr>
        <xdr:cNvPr id="221" name="テキスト ボックス 220"/>
        <xdr:cNvSpPr txBox="1"/>
      </xdr:nvSpPr>
      <xdr:spPr>
        <a:xfrm>
          <a:off x="1066800" y="1456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給与水準の適正化に努めてきたことで、類似団体と同水準の指数となった。引き続き、適正な給与水準の確保に努める。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31750</xdr:rowOff>
    </xdr:to>
    <xdr:cxnSp macro="">
      <xdr:nvCxnSpPr>
        <xdr:cNvPr id="257" name="直線コネクタ 256"/>
        <xdr:cNvCxnSpPr/>
      </xdr:nvCxnSpPr>
      <xdr:spPr>
        <a:xfrm>
          <a:off x="16179800" y="145705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84</xdr:row>
      <xdr:rowOff>168729</xdr:rowOff>
    </xdr:to>
    <xdr:cxnSp macro="">
      <xdr:nvCxnSpPr>
        <xdr:cNvPr id="260" name="直線コネクタ 259"/>
        <xdr:cNvCxnSpPr/>
      </xdr:nvCxnSpPr>
      <xdr:spPr>
        <a:xfrm>
          <a:off x="15290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84</xdr:row>
      <xdr:rowOff>168729</xdr:rowOff>
    </xdr:to>
    <xdr:cxnSp macro="">
      <xdr:nvCxnSpPr>
        <xdr:cNvPr id="263" name="直線コネクタ 262"/>
        <xdr:cNvCxnSpPr/>
      </xdr:nvCxnSpPr>
      <xdr:spPr>
        <a:xfrm flipV="1">
          <a:off x="14401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168729</xdr:rowOff>
    </xdr:to>
    <xdr:cxnSp macro="">
      <xdr:nvCxnSpPr>
        <xdr:cNvPr id="266" name="直線コネクタ 265"/>
        <xdr:cNvCxnSpPr/>
      </xdr:nvCxnSpPr>
      <xdr:spPr>
        <a:xfrm>
          <a:off x="13512800" y="144843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8" name="楕円 277"/>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9" name="テキスト ボックス 27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0" name="楕円 279"/>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1" name="テキスト ボックス 280"/>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3" name="テキスト ボックス 282"/>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5" name="テキスト ボックス 284"/>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町村合併により類似団体平均を大きく上回っていたが、事務事業の見直しや組織再編等により職員数を削減してきたことで、類似団体より</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人下回った。引き続き、適正な定員管理に努める。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62502</xdr:rowOff>
    </xdr:from>
    <xdr:to>
      <xdr:col>81</xdr:col>
      <xdr:colOff>44450</xdr:colOff>
      <xdr:row>61</xdr:row>
      <xdr:rowOff>122827</xdr:rowOff>
    </xdr:to>
    <xdr:cxnSp macro="">
      <xdr:nvCxnSpPr>
        <xdr:cNvPr id="322" name="直線コネクタ 321"/>
        <xdr:cNvCxnSpPr/>
      </xdr:nvCxnSpPr>
      <xdr:spPr>
        <a:xfrm flipV="1">
          <a:off x="16179800" y="1052095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57893</xdr:rowOff>
    </xdr:from>
    <xdr:ext cx="762000" cy="259045"/>
    <xdr:sp macro="" textlink="">
      <xdr:nvSpPr>
        <xdr:cNvPr id="323" name="定員管理の状況平均値テキスト"/>
        <xdr:cNvSpPr txBox="1"/>
      </xdr:nvSpPr>
      <xdr:spPr>
        <a:xfrm>
          <a:off x="17106900" y="10516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122827</xdr:rowOff>
    </xdr:from>
    <xdr:to>
      <xdr:col>77</xdr:col>
      <xdr:colOff>44450</xdr:colOff>
      <xdr:row>62</xdr:row>
      <xdr:rowOff>108222</xdr:rowOff>
    </xdr:to>
    <xdr:cxnSp macro="">
      <xdr:nvCxnSpPr>
        <xdr:cNvPr id="325" name="直線コネクタ 324"/>
        <xdr:cNvCxnSpPr/>
      </xdr:nvCxnSpPr>
      <xdr:spPr>
        <a:xfrm flipV="1">
          <a:off x="15290800" y="10581277"/>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7" name="テキスト ボックス 326"/>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108222</xdr:rowOff>
    </xdr:from>
    <xdr:to>
      <xdr:col>72</xdr:col>
      <xdr:colOff>203200</xdr:colOff>
      <xdr:row>63</xdr:row>
      <xdr:rowOff>2268</xdr:rowOff>
    </xdr:to>
    <xdr:cxnSp macro="">
      <xdr:nvCxnSpPr>
        <xdr:cNvPr id="328" name="直線コネクタ 327"/>
        <xdr:cNvCxnSpPr/>
      </xdr:nvCxnSpPr>
      <xdr:spPr>
        <a:xfrm flipV="1">
          <a:off x="14401800" y="10738122"/>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30" name="テキスト ボックス 329"/>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2268</xdr:rowOff>
    </xdr:from>
    <xdr:to>
      <xdr:col>68</xdr:col>
      <xdr:colOff>152400</xdr:colOff>
      <xdr:row>63</xdr:row>
      <xdr:rowOff>7438</xdr:rowOff>
    </xdr:to>
    <xdr:cxnSp macro="">
      <xdr:nvCxnSpPr>
        <xdr:cNvPr id="331" name="直線コネクタ 330"/>
        <xdr:cNvCxnSpPr/>
      </xdr:nvCxnSpPr>
      <xdr:spPr>
        <a:xfrm flipV="1">
          <a:off x="13512800" y="10803618"/>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35" name="テキスト ボックス 334"/>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11702</xdr:rowOff>
    </xdr:from>
    <xdr:to>
      <xdr:col>81</xdr:col>
      <xdr:colOff>95250</xdr:colOff>
      <xdr:row>61</xdr:row>
      <xdr:rowOff>113302</xdr:rowOff>
    </xdr:to>
    <xdr:sp macro="" textlink="">
      <xdr:nvSpPr>
        <xdr:cNvPr id="341" name="楕円 340"/>
        <xdr:cNvSpPr/>
      </xdr:nvSpPr>
      <xdr:spPr>
        <a:xfrm>
          <a:off x="169672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28229</xdr:rowOff>
    </xdr:from>
    <xdr:ext cx="762000" cy="259045"/>
    <xdr:sp macro="" textlink="">
      <xdr:nvSpPr>
        <xdr:cNvPr id="342" name="定員管理の状況該当値テキスト"/>
        <xdr:cNvSpPr txBox="1"/>
      </xdr:nvSpPr>
      <xdr:spPr>
        <a:xfrm>
          <a:off x="17106900" y="1031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72027</xdr:rowOff>
    </xdr:from>
    <xdr:to>
      <xdr:col>77</xdr:col>
      <xdr:colOff>95250</xdr:colOff>
      <xdr:row>62</xdr:row>
      <xdr:rowOff>2177</xdr:rowOff>
    </xdr:to>
    <xdr:sp macro="" textlink="">
      <xdr:nvSpPr>
        <xdr:cNvPr id="343" name="楕円 342"/>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158404</xdr:rowOff>
    </xdr:from>
    <xdr:ext cx="736600" cy="259045"/>
    <xdr:sp macro="" textlink="">
      <xdr:nvSpPr>
        <xdr:cNvPr id="344" name="テキスト ボックス 343"/>
        <xdr:cNvSpPr txBox="1"/>
      </xdr:nvSpPr>
      <xdr:spPr>
        <a:xfrm>
          <a:off x="15798800" y="1061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57422</xdr:rowOff>
    </xdr:from>
    <xdr:to>
      <xdr:col>73</xdr:col>
      <xdr:colOff>44450</xdr:colOff>
      <xdr:row>62</xdr:row>
      <xdr:rowOff>159022</xdr:rowOff>
    </xdr:to>
    <xdr:sp macro="" textlink="">
      <xdr:nvSpPr>
        <xdr:cNvPr id="345" name="楕円 344"/>
        <xdr:cNvSpPr/>
      </xdr:nvSpPr>
      <xdr:spPr>
        <a:xfrm>
          <a:off x="15240000" y="106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143799</xdr:rowOff>
    </xdr:from>
    <xdr:ext cx="762000" cy="259045"/>
    <xdr:sp macro="" textlink="">
      <xdr:nvSpPr>
        <xdr:cNvPr id="346" name="テキスト ボックス 345"/>
        <xdr:cNvSpPr txBox="1"/>
      </xdr:nvSpPr>
      <xdr:spPr>
        <a:xfrm>
          <a:off x="14909800" y="1077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122918</xdr:rowOff>
    </xdr:from>
    <xdr:to>
      <xdr:col>68</xdr:col>
      <xdr:colOff>203200</xdr:colOff>
      <xdr:row>63</xdr:row>
      <xdr:rowOff>53068</xdr:rowOff>
    </xdr:to>
    <xdr:sp macro="" textlink="">
      <xdr:nvSpPr>
        <xdr:cNvPr id="347" name="楕円 346"/>
        <xdr:cNvSpPr/>
      </xdr:nvSpPr>
      <xdr:spPr>
        <a:xfrm>
          <a:off x="143510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37845</xdr:rowOff>
    </xdr:from>
    <xdr:ext cx="762000" cy="259045"/>
    <xdr:sp macro="" textlink="">
      <xdr:nvSpPr>
        <xdr:cNvPr id="348" name="テキスト ボックス 347"/>
        <xdr:cNvSpPr txBox="1"/>
      </xdr:nvSpPr>
      <xdr:spPr>
        <a:xfrm>
          <a:off x="14020800" y="1083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128088</xdr:rowOff>
    </xdr:from>
    <xdr:to>
      <xdr:col>64</xdr:col>
      <xdr:colOff>152400</xdr:colOff>
      <xdr:row>63</xdr:row>
      <xdr:rowOff>58238</xdr:rowOff>
    </xdr:to>
    <xdr:sp macro="" textlink="">
      <xdr:nvSpPr>
        <xdr:cNvPr id="349" name="楕円 348"/>
        <xdr:cNvSpPr/>
      </xdr:nvSpPr>
      <xdr:spPr>
        <a:xfrm>
          <a:off x="13462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43015</xdr:rowOff>
    </xdr:from>
    <xdr:ext cx="762000" cy="259045"/>
    <xdr:sp macro="" textlink="">
      <xdr:nvSpPr>
        <xdr:cNvPr id="350" name="テキスト ボックス 349"/>
        <xdr:cNvSpPr txBox="1"/>
      </xdr:nvSpPr>
      <xdr:spPr>
        <a:xfrm>
          <a:off x="13131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元利償還金及び公営企業会計に対する繰入金が減額となったものの、一部事務組合等負担金の増額や普通交付税及び臨時財政対策債が減額したことなどから、前年度から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％悪化した。</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41487</xdr:rowOff>
    </xdr:to>
    <xdr:cxnSp macro="">
      <xdr:nvCxnSpPr>
        <xdr:cNvPr id="383" name="直線コネクタ 382"/>
        <xdr:cNvCxnSpPr/>
      </xdr:nvCxnSpPr>
      <xdr:spPr>
        <a:xfrm>
          <a:off x="16179800" y="72263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4"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25400</xdr:rowOff>
    </xdr:to>
    <xdr:cxnSp macro="">
      <xdr:nvCxnSpPr>
        <xdr:cNvPr id="386" name="直線コネクタ 385"/>
        <xdr:cNvCxnSpPr/>
      </xdr:nvCxnSpPr>
      <xdr:spPr>
        <a:xfrm>
          <a:off x="15290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156633</xdr:rowOff>
    </xdr:to>
    <xdr:cxnSp macro="">
      <xdr:nvCxnSpPr>
        <xdr:cNvPr id="389" name="直線コネクタ 388"/>
        <xdr:cNvCxnSpPr/>
      </xdr:nvCxnSpPr>
      <xdr:spPr>
        <a:xfrm>
          <a:off x="14401800" y="71136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84244</xdr:rowOff>
    </xdr:to>
    <xdr:cxnSp macro="">
      <xdr:nvCxnSpPr>
        <xdr:cNvPr id="392" name="直線コネクタ 391"/>
        <xdr:cNvCxnSpPr/>
      </xdr:nvCxnSpPr>
      <xdr:spPr>
        <a:xfrm>
          <a:off x="13512800" y="70895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4" name="テキスト ボックス 39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6" name="テキスト ボックス 395"/>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2" name="楕円 401"/>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7214</xdr:rowOff>
    </xdr:from>
    <xdr:ext cx="762000" cy="259045"/>
    <xdr:sp macro="" textlink="">
      <xdr:nvSpPr>
        <xdr:cNvPr id="403" name="公債費負担の状況該当値テキスト"/>
        <xdr:cNvSpPr txBox="1"/>
      </xdr:nvSpPr>
      <xdr:spPr>
        <a:xfrm>
          <a:off x="171069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4" name="楕円 403"/>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405" name="テキスト ボックス 404"/>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6" name="楕円 405"/>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46160</xdr:rowOff>
    </xdr:from>
    <xdr:ext cx="762000" cy="259045"/>
    <xdr:sp macro="" textlink="">
      <xdr:nvSpPr>
        <xdr:cNvPr id="407" name="テキスト ボックス 406"/>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8" name="楕円 407"/>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9" name="テキスト ボックス 408"/>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10" name="楕円 409"/>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11" name="テキスト ボックス 410"/>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償還終了等による地方債残高や下水道建設地区の見直しによる公営企業債等繰入見込額、職員削減による退職手当負担見込額等が減額となったことなどにより、前年度から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％良化し、類似団体より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％下回った。</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143459</xdr:rowOff>
    </xdr:from>
    <xdr:to>
      <xdr:col>81</xdr:col>
      <xdr:colOff>44450</xdr:colOff>
      <xdr:row>14</xdr:row>
      <xdr:rowOff>168554</xdr:rowOff>
    </xdr:to>
    <xdr:cxnSp macro="">
      <xdr:nvCxnSpPr>
        <xdr:cNvPr id="443" name="直線コネクタ 442"/>
        <xdr:cNvCxnSpPr/>
      </xdr:nvCxnSpPr>
      <xdr:spPr>
        <a:xfrm flipV="1">
          <a:off x="16179800" y="2543759"/>
          <a:ext cx="8382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128236</xdr:rowOff>
    </xdr:from>
    <xdr:ext cx="762000" cy="259045"/>
    <xdr:sp macro="" textlink="">
      <xdr:nvSpPr>
        <xdr:cNvPr id="444" name="将来負担の状況平均値テキスト"/>
        <xdr:cNvSpPr txBox="1"/>
      </xdr:nvSpPr>
      <xdr:spPr>
        <a:xfrm>
          <a:off x="17106900" y="252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168554</xdr:rowOff>
    </xdr:from>
    <xdr:to>
      <xdr:col>77</xdr:col>
      <xdr:colOff>44450</xdr:colOff>
      <xdr:row>16</xdr:row>
      <xdr:rowOff>2286</xdr:rowOff>
    </xdr:to>
    <xdr:cxnSp macro="">
      <xdr:nvCxnSpPr>
        <xdr:cNvPr id="446" name="直線コネクタ 445"/>
        <xdr:cNvCxnSpPr/>
      </xdr:nvCxnSpPr>
      <xdr:spPr>
        <a:xfrm flipV="1">
          <a:off x="15290800" y="2568854"/>
          <a:ext cx="889000" cy="17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63568</xdr:rowOff>
    </xdr:from>
    <xdr:ext cx="736600" cy="259045"/>
    <xdr:sp macro="" textlink="">
      <xdr:nvSpPr>
        <xdr:cNvPr id="448" name="テキスト ボックス 447"/>
        <xdr:cNvSpPr txBox="1"/>
      </xdr:nvSpPr>
      <xdr:spPr>
        <a:xfrm>
          <a:off x="15798800" y="263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160223</xdr:rowOff>
    </xdr:from>
    <xdr:to>
      <xdr:col>72</xdr:col>
      <xdr:colOff>203200</xdr:colOff>
      <xdr:row>16</xdr:row>
      <xdr:rowOff>2286</xdr:rowOff>
    </xdr:to>
    <xdr:cxnSp macro="">
      <xdr:nvCxnSpPr>
        <xdr:cNvPr id="449" name="直線コネクタ 448"/>
        <xdr:cNvCxnSpPr/>
      </xdr:nvCxnSpPr>
      <xdr:spPr>
        <a:xfrm>
          <a:off x="14401800" y="2731973"/>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1" name="テキスト ボックス 450"/>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160223</xdr:rowOff>
    </xdr:from>
    <xdr:to>
      <xdr:col>68</xdr:col>
      <xdr:colOff>152400</xdr:colOff>
      <xdr:row>15</xdr:row>
      <xdr:rowOff>167945</xdr:rowOff>
    </xdr:to>
    <xdr:cxnSp macro="">
      <xdr:nvCxnSpPr>
        <xdr:cNvPr id="452" name="直線コネクタ 451"/>
        <xdr:cNvCxnSpPr/>
      </xdr:nvCxnSpPr>
      <xdr:spPr>
        <a:xfrm flipV="1">
          <a:off x="13512800" y="2731973"/>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4" name="テキスト ボックス 453"/>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5" name="フローチャート: 判断 454"/>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60063</xdr:rowOff>
    </xdr:from>
    <xdr:ext cx="762000" cy="259045"/>
    <xdr:sp macro="" textlink="">
      <xdr:nvSpPr>
        <xdr:cNvPr id="456" name="テキスト ボックス 455"/>
        <xdr:cNvSpPr txBox="1"/>
      </xdr:nvSpPr>
      <xdr:spPr>
        <a:xfrm>
          <a:off x="13131800" y="280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92659</xdr:rowOff>
    </xdr:from>
    <xdr:to>
      <xdr:col>81</xdr:col>
      <xdr:colOff>95250</xdr:colOff>
      <xdr:row>15</xdr:row>
      <xdr:rowOff>22809</xdr:rowOff>
    </xdr:to>
    <xdr:sp macro="" textlink="">
      <xdr:nvSpPr>
        <xdr:cNvPr id="462" name="楕円 461"/>
        <xdr:cNvSpPr/>
      </xdr:nvSpPr>
      <xdr:spPr>
        <a:xfrm>
          <a:off x="16967200" y="24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13936</xdr:rowOff>
    </xdr:from>
    <xdr:ext cx="762000" cy="259045"/>
    <xdr:sp macro="" textlink="">
      <xdr:nvSpPr>
        <xdr:cNvPr id="463" name="将来負担の状況該当値テキスト"/>
        <xdr:cNvSpPr txBox="1"/>
      </xdr:nvSpPr>
      <xdr:spPr>
        <a:xfrm>
          <a:off x="17106900" y="241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117754</xdr:rowOff>
    </xdr:from>
    <xdr:to>
      <xdr:col>77</xdr:col>
      <xdr:colOff>95250</xdr:colOff>
      <xdr:row>15</xdr:row>
      <xdr:rowOff>47904</xdr:rowOff>
    </xdr:to>
    <xdr:sp macro="" textlink="">
      <xdr:nvSpPr>
        <xdr:cNvPr id="464" name="楕円 463"/>
        <xdr:cNvSpPr/>
      </xdr:nvSpPr>
      <xdr:spPr>
        <a:xfrm>
          <a:off x="16129000" y="25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58081</xdr:rowOff>
    </xdr:from>
    <xdr:ext cx="736600" cy="259045"/>
    <xdr:sp macro="" textlink="">
      <xdr:nvSpPr>
        <xdr:cNvPr id="465" name="テキスト ボックス 464"/>
        <xdr:cNvSpPr txBox="1"/>
      </xdr:nvSpPr>
      <xdr:spPr>
        <a:xfrm>
          <a:off x="15798800" y="228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122936</xdr:rowOff>
    </xdr:from>
    <xdr:to>
      <xdr:col>73</xdr:col>
      <xdr:colOff>44450</xdr:colOff>
      <xdr:row>16</xdr:row>
      <xdr:rowOff>53086</xdr:rowOff>
    </xdr:to>
    <xdr:sp macro="" textlink="">
      <xdr:nvSpPr>
        <xdr:cNvPr id="466" name="楕円 465"/>
        <xdr:cNvSpPr/>
      </xdr:nvSpPr>
      <xdr:spPr>
        <a:xfrm>
          <a:off x="15240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37863</xdr:rowOff>
    </xdr:from>
    <xdr:ext cx="762000" cy="259045"/>
    <xdr:sp macro="" textlink="">
      <xdr:nvSpPr>
        <xdr:cNvPr id="467" name="テキスト ボックス 466"/>
        <xdr:cNvSpPr txBox="1"/>
      </xdr:nvSpPr>
      <xdr:spPr>
        <a:xfrm>
          <a:off x="14909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109423</xdr:rowOff>
    </xdr:from>
    <xdr:to>
      <xdr:col>68</xdr:col>
      <xdr:colOff>203200</xdr:colOff>
      <xdr:row>16</xdr:row>
      <xdr:rowOff>39573</xdr:rowOff>
    </xdr:to>
    <xdr:sp macro="" textlink="">
      <xdr:nvSpPr>
        <xdr:cNvPr id="468" name="楕円 467"/>
        <xdr:cNvSpPr/>
      </xdr:nvSpPr>
      <xdr:spPr>
        <a:xfrm>
          <a:off x="14351000" y="26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24350</xdr:rowOff>
    </xdr:from>
    <xdr:ext cx="762000" cy="259045"/>
    <xdr:sp macro="" textlink="">
      <xdr:nvSpPr>
        <xdr:cNvPr id="469" name="テキスト ボックス 468"/>
        <xdr:cNvSpPr txBox="1"/>
      </xdr:nvSpPr>
      <xdr:spPr>
        <a:xfrm>
          <a:off x="14020800" y="276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117145</xdr:rowOff>
    </xdr:from>
    <xdr:to>
      <xdr:col>64</xdr:col>
      <xdr:colOff>152400</xdr:colOff>
      <xdr:row>16</xdr:row>
      <xdr:rowOff>47295</xdr:rowOff>
    </xdr:to>
    <xdr:sp macro="" textlink="">
      <xdr:nvSpPr>
        <xdr:cNvPr id="470" name="楕円 469"/>
        <xdr:cNvSpPr/>
      </xdr:nvSpPr>
      <xdr:spPr>
        <a:xfrm>
          <a:off x="13462000" y="26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57472</xdr:rowOff>
    </xdr:from>
    <xdr:ext cx="762000" cy="259045"/>
    <xdr:sp macro="" textlink="">
      <xdr:nvSpPr>
        <xdr:cNvPr id="471" name="テキスト ボックス 470"/>
        <xdr:cNvSpPr txBox="1"/>
      </xdr:nvSpPr>
      <xdr:spPr>
        <a:xfrm>
          <a:off x="13131800" y="245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35,990
458.33
34,763,074
30,686,925
832,244
13,156,778
21,256,833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により類似団体より職員数が多く、人件費の割合が高かったことから、職員数削減目標を立てるとともに、近年は、再任用職員の雇用による新規採用職員の抑制効果や議員定数の見直しを図ったことから、令和元年度決算では類似団体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％下回った。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69850</xdr:rowOff>
    </xdr:from>
    <xdr:to>
      <xdr:col>24</xdr:col>
      <xdr:colOff>25400</xdr:colOff>
      <xdr:row>34</xdr:row>
      <xdr:rowOff>12700</xdr:rowOff>
    </xdr:to>
    <xdr:cxnSp macro="">
      <xdr:nvCxnSpPr>
        <xdr:cNvPr id="66" name="直線コネクタ 65"/>
        <xdr:cNvCxnSpPr/>
      </xdr:nvCxnSpPr>
      <xdr:spPr>
        <a:xfrm flipV="1">
          <a:off x="3987800" y="5727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99077</xdr:rowOff>
    </xdr:from>
    <xdr:ext cx="762000" cy="259045"/>
    <xdr:sp macro="" textlink="">
      <xdr:nvSpPr>
        <xdr:cNvPr id="67" name="人件費平均値テキスト"/>
        <xdr:cNvSpPr txBox="1"/>
      </xdr:nvSpPr>
      <xdr:spPr>
        <a:xfrm>
          <a:off x="4914900" y="592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50800</xdr:rowOff>
    </xdr:to>
    <xdr:cxnSp macro="">
      <xdr:nvCxnSpPr>
        <xdr:cNvPr id="69" name="直線コネクタ 68"/>
        <xdr:cNvCxnSpPr/>
      </xdr:nvCxnSpPr>
      <xdr:spPr>
        <a:xfrm flipV="1">
          <a:off x="3098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71" name="テキスト ボックス 70"/>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35</xdr:row>
      <xdr:rowOff>19050</xdr:rowOff>
    </xdr:to>
    <xdr:cxnSp macro="">
      <xdr:nvCxnSpPr>
        <xdr:cNvPr id="72" name="直線コネクタ 71"/>
        <xdr:cNvCxnSpPr/>
      </xdr:nvCxnSpPr>
      <xdr:spPr>
        <a:xfrm flipV="1">
          <a:off x="2209800" y="5880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74" name="テキスト ボックス 73"/>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19050</xdr:rowOff>
    </xdr:from>
    <xdr:to>
      <xdr:col>11</xdr:col>
      <xdr:colOff>9525</xdr:colOff>
      <xdr:row>35</xdr:row>
      <xdr:rowOff>57150</xdr:rowOff>
    </xdr:to>
    <xdr:cxnSp macro="">
      <xdr:nvCxnSpPr>
        <xdr:cNvPr id="75" name="直線コネクタ 74"/>
        <xdr:cNvCxnSpPr/>
      </xdr:nvCxnSpPr>
      <xdr:spPr>
        <a:xfrm flipV="1">
          <a:off x="1320800" y="601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79" name="テキスト ボックス 78"/>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19050</xdr:rowOff>
    </xdr:from>
    <xdr:to>
      <xdr:col>24</xdr:col>
      <xdr:colOff>76200</xdr:colOff>
      <xdr:row>33</xdr:row>
      <xdr:rowOff>120650</xdr:rowOff>
    </xdr:to>
    <xdr:sp macro="" textlink="">
      <xdr:nvSpPr>
        <xdr:cNvPr id="85" name="楕円 84"/>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35577</xdr:rowOff>
    </xdr:from>
    <xdr:ext cx="762000" cy="259045"/>
    <xdr:sp macro="" textlink="">
      <xdr:nvSpPr>
        <xdr:cNvPr id="86" name="人件費該当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139700</xdr:rowOff>
    </xdr:from>
    <xdr:to>
      <xdr:col>11</xdr:col>
      <xdr:colOff>60325</xdr:colOff>
      <xdr:row>35</xdr:row>
      <xdr:rowOff>69850</xdr:rowOff>
    </xdr:to>
    <xdr:sp macro="" textlink="">
      <xdr:nvSpPr>
        <xdr:cNvPr id="91" name="楕円 90"/>
        <xdr:cNvSpPr/>
      </xdr:nvSpPr>
      <xdr:spPr>
        <a:xfrm>
          <a:off x="2159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93" name="楕円 92"/>
        <xdr:cNvSpPr/>
      </xdr:nvSpPr>
      <xdr:spPr>
        <a:xfrm>
          <a:off x="1270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物件費の経常経費は減額したものの、特定財源が減少したことから比率が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％増加した。引き続き遊休資産の譲渡を進めるなど維持管理費の削減を図るとともに、財源の確保に努める。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17</xdr:row>
      <xdr:rowOff>57150</xdr:rowOff>
    </xdr:to>
    <xdr:cxnSp macro="">
      <xdr:nvCxnSpPr>
        <xdr:cNvPr id="127" name="直線コネクタ 126"/>
        <xdr:cNvCxnSpPr/>
      </xdr:nvCxnSpPr>
      <xdr:spPr>
        <a:xfrm>
          <a:off x="15671800" y="2895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16</xdr:row>
      <xdr:rowOff>152400</xdr:rowOff>
    </xdr:to>
    <xdr:cxnSp macro="">
      <xdr:nvCxnSpPr>
        <xdr:cNvPr id="130" name="直線コネクタ 129"/>
        <xdr:cNvCxnSpPr/>
      </xdr:nvCxnSpPr>
      <xdr:spPr>
        <a:xfrm>
          <a:off x="14782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32" name="テキスト ボックス 131"/>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38100</xdr:rowOff>
    </xdr:from>
    <xdr:to>
      <xdr:col>73</xdr:col>
      <xdr:colOff>180975</xdr:colOff>
      <xdr:row>16</xdr:row>
      <xdr:rowOff>139700</xdr:rowOff>
    </xdr:to>
    <xdr:cxnSp macro="">
      <xdr:nvCxnSpPr>
        <xdr:cNvPr id="133" name="直線コネクタ 132"/>
        <xdr:cNvCxnSpPr/>
      </xdr:nvCxnSpPr>
      <xdr:spPr>
        <a:xfrm>
          <a:off x="13893800" y="2781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16</xdr:row>
      <xdr:rowOff>38100</xdr:rowOff>
    </xdr:to>
    <xdr:cxnSp macro="">
      <xdr:nvCxnSpPr>
        <xdr:cNvPr id="136" name="直線コネクタ 135"/>
        <xdr:cNvCxnSpPr/>
      </xdr:nvCxnSpPr>
      <xdr:spPr>
        <a:xfrm>
          <a:off x="13004800" y="2603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6" name="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149877</xdr:rowOff>
    </xdr:from>
    <xdr:ext cx="762000" cy="259045"/>
    <xdr:sp macro="" textlink="">
      <xdr:nvSpPr>
        <xdr:cNvPr id="147" name="物件費該当値テキスト"/>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48" name="楕円 147"/>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16527</xdr:rowOff>
    </xdr:from>
    <xdr:ext cx="736600" cy="259045"/>
    <xdr:sp macro="" textlink="">
      <xdr:nvSpPr>
        <xdr:cNvPr id="149" name="テキスト ボックス 148"/>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0" name="楕円 149"/>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51" name="テキスト ボックス 150"/>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53" name="テキスト ボックス 152"/>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％下回っているが、今後、障害者自立支援費や老人福祉費などで増加する見込みであることから、制度の適切な運用、さらには資格審査の適正化を通じ、現状の水準維持に努める。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110672</xdr:rowOff>
    </xdr:to>
    <xdr:cxnSp macro="">
      <xdr:nvCxnSpPr>
        <xdr:cNvPr id="190" name="直線コネクタ 189"/>
        <xdr:cNvCxnSpPr/>
      </xdr:nvCxnSpPr>
      <xdr:spPr>
        <a:xfrm>
          <a:off x="3987800" y="9368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1"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110672</xdr:rowOff>
    </xdr:to>
    <xdr:cxnSp macro="">
      <xdr:nvCxnSpPr>
        <xdr:cNvPr id="193" name="直線コネクタ 192"/>
        <xdr:cNvCxnSpPr/>
      </xdr:nvCxnSpPr>
      <xdr:spPr>
        <a:xfrm>
          <a:off x="3098800" y="92710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195" name="テキスト ボックス 194"/>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12700</xdr:rowOff>
    </xdr:to>
    <xdr:cxnSp macro="">
      <xdr:nvCxnSpPr>
        <xdr:cNvPr id="196" name="直線コネクタ 195"/>
        <xdr:cNvCxnSpPr/>
      </xdr:nvCxnSpPr>
      <xdr:spPr>
        <a:xfrm>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167822</xdr:rowOff>
    </xdr:to>
    <xdr:cxnSp macro="">
      <xdr:nvCxnSpPr>
        <xdr:cNvPr id="199" name="直線コネクタ 198"/>
        <xdr:cNvCxnSpPr/>
      </xdr:nvCxnSpPr>
      <xdr:spPr>
        <a:xfrm>
          <a:off x="1320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3" name="テキスト ボックス 202"/>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9" name="楕円 208"/>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0"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11" name="楕円 210"/>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2" name="テキスト ボックス 211"/>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5" name="楕円 214"/>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6" name="テキスト ボックス 215"/>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7" name="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公共下水道事業が公営企業会計に移行したことに伴い、一般会計からは繰出金から負担金として支出することになったため、前年度より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％減少した。今後は、同水準で推移すると見込まれる。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55</xdr:row>
      <xdr:rowOff>62230</xdr:rowOff>
    </xdr:to>
    <xdr:cxnSp macro="">
      <xdr:nvCxnSpPr>
        <xdr:cNvPr id="251" name="直線コネクタ 250"/>
        <xdr:cNvCxnSpPr/>
      </xdr:nvCxnSpPr>
      <xdr:spPr>
        <a:xfrm flipV="1">
          <a:off x="15671800" y="924814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62230</xdr:rowOff>
    </xdr:to>
    <xdr:cxnSp macro="">
      <xdr:nvCxnSpPr>
        <xdr:cNvPr id="254" name="直線コネクタ 253"/>
        <xdr:cNvCxnSpPr/>
      </xdr:nvCxnSpPr>
      <xdr:spPr>
        <a:xfrm>
          <a:off x="14782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54610</xdr:rowOff>
    </xdr:to>
    <xdr:cxnSp macro="">
      <xdr:nvCxnSpPr>
        <xdr:cNvPr id="257" name="直線コネクタ 256"/>
        <xdr:cNvCxnSpPr/>
      </xdr:nvCxnSpPr>
      <xdr:spPr>
        <a:xfrm>
          <a:off x="13893800" y="9423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54</xdr:row>
      <xdr:rowOff>165100</xdr:rowOff>
    </xdr:to>
    <xdr:cxnSp macro="">
      <xdr:nvCxnSpPr>
        <xdr:cNvPr id="260" name="直線コネクタ 259"/>
        <xdr:cNvCxnSpPr/>
      </xdr:nvCxnSpPr>
      <xdr:spPr>
        <a:xfrm>
          <a:off x="13004800" y="9400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70" name="楕円 269"/>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19067</xdr:rowOff>
    </xdr:from>
    <xdr:ext cx="762000" cy="259045"/>
    <xdr:sp macro="" textlink="">
      <xdr:nvSpPr>
        <xdr:cNvPr id="271" name="その他該当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72" name="楕円 271"/>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73" name="テキスト ボックス 272"/>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4" name="楕円 273"/>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5" name="テキスト ボックス 274"/>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6" name="楕円 275"/>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77" name="テキスト ボックス 276"/>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78" name="楕円 277"/>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79" name="テキスト ボックス 278"/>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公共下水道事業が公営企業会計に移行したことに伴い、一般会計からは繰出金から負担金として支出することになったため、比率か増加した。今後は、同水準で推移すると見込まれる。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27940</xdr:rowOff>
    </xdr:from>
    <xdr:to>
      <xdr:col>82</xdr:col>
      <xdr:colOff>107950</xdr:colOff>
      <xdr:row>39</xdr:row>
      <xdr:rowOff>46990</xdr:rowOff>
    </xdr:to>
    <xdr:cxnSp macro="">
      <xdr:nvCxnSpPr>
        <xdr:cNvPr id="312" name="直線コネクタ 311"/>
        <xdr:cNvCxnSpPr/>
      </xdr:nvCxnSpPr>
      <xdr:spPr>
        <a:xfrm>
          <a:off x="15671800" y="65430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31767</xdr:rowOff>
    </xdr:from>
    <xdr:ext cx="762000" cy="259045"/>
    <xdr:sp macro="" textlink="">
      <xdr:nvSpPr>
        <xdr:cNvPr id="313"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27940</xdr:rowOff>
    </xdr:from>
    <xdr:to>
      <xdr:col>78</xdr:col>
      <xdr:colOff>69850</xdr:colOff>
      <xdr:row>38</xdr:row>
      <xdr:rowOff>43180</xdr:rowOff>
    </xdr:to>
    <xdr:cxnSp macro="">
      <xdr:nvCxnSpPr>
        <xdr:cNvPr id="315" name="直線コネクタ 314"/>
        <xdr:cNvCxnSpPr/>
      </xdr:nvCxnSpPr>
      <xdr:spPr>
        <a:xfrm flipV="1">
          <a:off x="14782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17" name="テキスト ボックス 316"/>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43180</xdr:rowOff>
    </xdr:from>
    <xdr:to>
      <xdr:col>73</xdr:col>
      <xdr:colOff>180975</xdr:colOff>
      <xdr:row>38</xdr:row>
      <xdr:rowOff>88900</xdr:rowOff>
    </xdr:to>
    <xdr:cxnSp macro="">
      <xdr:nvCxnSpPr>
        <xdr:cNvPr id="318" name="直線コネクタ 317"/>
        <xdr:cNvCxnSpPr/>
      </xdr:nvCxnSpPr>
      <xdr:spPr>
        <a:xfrm flipV="1">
          <a:off x="13893800" y="655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20" name="テキスト ボックス 319"/>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38</xdr:row>
      <xdr:rowOff>88900</xdr:rowOff>
    </xdr:to>
    <xdr:cxnSp macro="">
      <xdr:nvCxnSpPr>
        <xdr:cNvPr id="321" name="直線コネクタ 320"/>
        <xdr:cNvCxnSpPr/>
      </xdr:nvCxnSpPr>
      <xdr:spPr>
        <a:xfrm>
          <a:off x="13004800" y="6451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23" name="テキスト ボックス 322"/>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25" name="テキスト ボックス 324"/>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31" name="楕円 330"/>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32" name="補助費等該当値テキスト"/>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148590</xdr:rowOff>
    </xdr:from>
    <xdr:to>
      <xdr:col>78</xdr:col>
      <xdr:colOff>120650</xdr:colOff>
      <xdr:row>38</xdr:row>
      <xdr:rowOff>78740</xdr:rowOff>
    </xdr:to>
    <xdr:sp macro="" textlink="">
      <xdr:nvSpPr>
        <xdr:cNvPr id="333" name="楕円 332"/>
        <xdr:cNvSpPr/>
      </xdr:nvSpPr>
      <xdr:spPr>
        <a:xfrm>
          <a:off x="15621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63517</xdr:rowOff>
    </xdr:from>
    <xdr:ext cx="736600" cy="259045"/>
    <xdr:sp macro="" textlink="">
      <xdr:nvSpPr>
        <xdr:cNvPr id="334" name="テキスト ボックス 333"/>
        <xdr:cNvSpPr txBox="1"/>
      </xdr:nvSpPr>
      <xdr:spPr>
        <a:xfrm>
          <a:off x="15290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163830</xdr:rowOff>
    </xdr:from>
    <xdr:to>
      <xdr:col>74</xdr:col>
      <xdr:colOff>31750</xdr:colOff>
      <xdr:row>38</xdr:row>
      <xdr:rowOff>93980</xdr:rowOff>
    </xdr:to>
    <xdr:sp macro="" textlink="">
      <xdr:nvSpPr>
        <xdr:cNvPr id="335" name="楕円 334"/>
        <xdr:cNvSpPr/>
      </xdr:nvSpPr>
      <xdr:spPr>
        <a:xfrm>
          <a:off x="14732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36" name="テキスト ボックス 335"/>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38100</xdr:rowOff>
    </xdr:from>
    <xdr:to>
      <xdr:col>69</xdr:col>
      <xdr:colOff>142875</xdr:colOff>
      <xdr:row>38</xdr:row>
      <xdr:rowOff>139700</xdr:rowOff>
    </xdr:to>
    <xdr:sp macro="" textlink="">
      <xdr:nvSpPr>
        <xdr:cNvPr id="337" name="楕円 336"/>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124477</xdr:rowOff>
    </xdr:from>
    <xdr:ext cx="762000" cy="259045"/>
    <xdr:sp macro="" textlink="">
      <xdr:nvSpPr>
        <xdr:cNvPr id="338" name="テキスト ボックス 337"/>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39" name="楕円 338"/>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143527</xdr:rowOff>
    </xdr:from>
    <xdr:ext cx="762000" cy="259045"/>
    <xdr:sp macro="" textlink="">
      <xdr:nvSpPr>
        <xdr:cNvPr id="340" name="テキスト ボックス 339"/>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度な地方債の発行による後年度負担を増加させないために、年次計画を立て、地方債を発行しているため、公債費は概ね横ばいで推移している。今後は、災害復旧債の発行により一時的に公債費が増加すると見込まれ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28702</xdr:rowOff>
    </xdr:from>
    <xdr:to>
      <xdr:col>24</xdr:col>
      <xdr:colOff>25400</xdr:colOff>
      <xdr:row>79</xdr:row>
      <xdr:rowOff>28702</xdr:rowOff>
    </xdr:to>
    <xdr:cxnSp macro="">
      <xdr:nvCxnSpPr>
        <xdr:cNvPr id="370" name="直線コネクタ 369"/>
        <xdr:cNvCxnSpPr/>
      </xdr:nvCxnSpPr>
      <xdr:spPr>
        <a:xfrm>
          <a:off x="3987800" y="13573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28702</xdr:rowOff>
    </xdr:to>
    <xdr:cxnSp macro="">
      <xdr:nvCxnSpPr>
        <xdr:cNvPr id="373" name="直線コネクタ 372"/>
        <xdr:cNvCxnSpPr/>
      </xdr:nvCxnSpPr>
      <xdr:spPr>
        <a:xfrm>
          <a:off x="3098800" y="13568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168148</xdr:rowOff>
    </xdr:from>
    <xdr:to>
      <xdr:col>15</xdr:col>
      <xdr:colOff>98425</xdr:colOff>
      <xdr:row>79</xdr:row>
      <xdr:rowOff>24130</xdr:rowOff>
    </xdr:to>
    <xdr:cxnSp macro="">
      <xdr:nvCxnSpPr>
        <xdr:cNvPr id="376" name="直線コネクタ 375"/>
        <xdr:cNvCxnSpPr/>
      </xdr:nvCxnSpPr>
      <xdr:spPr>
        <a:xfrm>
          <a:off x="2209800" y="135412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78" name="テキスト ボックス 377"/>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168148</xdr:rowOff>
    </xdr:to>
    <xdr:cxnSp macro="">
      <xdr:nvCxnSpPr>
        <xdr:cNvPr id="379" name="直線コネクタ 378"/>
        <xdr:cNvCxnSpPr/>
      </xdr:nvCxnSpPr>
      <xdr:spPr>
        <a:xfrm>
          <a:off x="1320800" y="134772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81" name="テキスト ボックス 380"/>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3" name="テキスト ボックス 382"/>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149352</xdr:rowOff>
    </xdr:from>
    <xdr:to>
      <xdr:col>24</xdr:col>
      <xdr:colOff>76200</xdr:colOff>
      <xdr:row>79</xdr:row>
      <xdr:rowOff>79502</xdr:rowOff>
    </xdr:to>
    <xdr:sp macro="" textlink="">
      <xdr:nvSpPr>
        <xdr:cNvPr id="389" name="楕円 388"/>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121429</xdr:rowOff>
    </xdr:from>
    <xdr:ext cx="762000" cy="259045"/>
    <xdr:sp macro="" textlink="">
      <xdr:nvSpPr>
        <xdr:cNvPr id="390" name="公債費該当値テキスト"/>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149352</xdr:rowOff>
    </xdr:from>
    <xdr:to>
      <xdr:col>20</xdr:col>
      <xdr:colOff>38100</xdr:colOff>
      <xdr:row>79</xdr:row>
      <xdr:rowOff>79502</xdr:rowOff>
    </xdr:to>
    <xdr:sp macro="" textlink="">
      <xdr:nvSpPr>
        <xdr:cNvPr id="391" name="楕円 390"/>
        <xdr:cNvSpPr/>
      </xdr:nvSpPr>
      <xdr:spPr>
        <a:xfrm>
          <a:off x="3937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64279</xdr:rowOff>
    </xdr:from>
    <xdr:ext cx="736600" cy="259045"/>
    <xdr:sp macro="" textlink="">
      <xdr:nvSpPr>
        <xdr:cNvPr id="392" name="テキスト ボックス 391"/>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93" name="楕円 392"/>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94" name="テキスト ボックス 393"/>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117348</xdr:rowOff>
    </xdr:from>
    <xdr:to>
      <xdr:col>11</xdr:col>
      <xdr:colOff>60325</xdr:colOff>
      <xdr:row>79</xdr:row>
      <xdr:rowOff>47498</xdr:rowOff>
    </xdr:to>
    <xdr:sp macro="" textlink="">
      <xdr:nvSpPr>
        <xdr:cNvPr id="395" name="楕円 394"/>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32275</xdr:rowOff>
    </xdr:from>
    <xdr:ext cx="762000" cy="259045"/>
    <xdr:sp macro="" textlink="">
      <xdr:nvSpPr>
        <xdr:cNvPr id="396" name="テキスト ボックス 395"/>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7" name="楕円 396"/>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8" name="テキスト ボックス 397"/>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人件費の削減などにより類似団体平均より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％下回っている。引き続き経常経費の削減に努めるとともに、全体的に事業を見直しを進める。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31750</xdr:rowOff>
    </xdr:to>
    <xdr:cxnSp macro="">
      <xdr:nvCxnSpPr>
        <xdr:cNvPr id="431" name="直線コネクタ 430"/>
        <xdr:cNvCxnSpPr/>
      </xdr:nvCxnSpPr>
      <xdr:spPr>
        <a:xfrm flipV="1">
          <a:off x="15671800" y="12814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2" name="公債費以外平均値テキスト"/>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xdr:rowOff>
    </xdr:from>
    <xdr:to>
      <xdr:col>78</xdr:col>
      <xdr:colOff>69850</xdr:colOff>
      <xdr:row>75</xdr:row>
      <xdr:rowOff>31750</xdr:rowOff>
    </xdr:to>
    <xdr:cxnSp macro="">
      <xdr:nvCxnSpPr>
        <xdr:cNvPr id="434" name="直線コネクタ 433"/>
        <xdr:cNvCxnSpPr/>
      </xdr:nvCxnSpPr>
      <xdr:spPr>
        <a:xfrm>
          <a:off x="14782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36" name="テキスト ボックス 435"/>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8890</xdr:rowOff>
    </xdr:from>
    <xdr:to>
      <xdr:col>73</xdr:col>
      <xdr:colOff>180975</xdr:colOff>
      <xdr:row>75</xdr:row>
      <xdr:rowOff>8890</xdr:rowOff>
    </xdr:to>
    <xdr:cxnSp macro="">
      <xdr:nvCxnSpPr>
        <xdr:cNvPr id="437" name="直線コネクタ 436"/>
        <xdr:cNvCxnSpPr/>
      </xdr:nvCxnSpPr>
      <xdr:spPr>
        <a:xfrm>
          <a:off x="13893800" y="12867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17797</xdr:rowOff>
    </xdr:from>
    <xdr:ext cx="762000" cy="259045"/>
    <xdr:sp macro="" textlink="">
      <xdr:nvSpPr>
        <xdr:cNvPr id="439" name="テキスト ボックス 438"/>
        <xdr:cNvSpPr txBox="1"/>
      </xdr:nvSpPr>
      <xdr:spPr>
        <a:xfrm>
          <a:off x="14401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62230</xdr:rowOff>
    </xdr:from>
    <xdr:to>
      <xdr:col>69</xdr:col>
      <xdr:colOff>92075</xdr:colOff>
      <xdr:row>75</xdr:row>
      <xdr:rowOff>8890</xdr:rowOff>
    </xdr:to>
    <xdr:cxnSp macro="">
      <xdr:nvCxnSpPr>
        <xdr:cNvPr id="440" name="直線コネクタ 439"/>
        <xdr:cNvCxnSpPr/>
      </xdr:nvCxnSpPr>
      <xdr:spPr>
        <a:xfrm>
          <a:off x="13004800" y="125780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97807</xdr:rowOff>
    </xdr:from>
    <xdr:ext cx="762000" cy="259045"/>
    <xdr:sp macro="" textlink="">
      <xdr:nvSpPr>
        <xdr:cNvPr id="442" name="テキスト ボックス 441"/>
        <xdr:cNvSpPr txBox="1"/>
      </xdr:nvSpPr>
      <xdr:spPr>
        <a:xfrm>
          <a:off x="13512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154957</xdr:rowOff>
    </xdr:from>
    <xdr:ext cx="762000" cy="259045"/>
    <xdr:sp macro="" textlink="">
      <xdr:nvSpPr>
        <xdr:cNvPr id="444" name="テキスト ボックス 443"/>
        <xdr:cNvSpPr txBox="1"/>
      </xdr:nvSpPr>
      <xdr:spPr>
        <a:xfrm>
          <a:off x="12623800" y="1284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50" name="楕円 449"/>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92727</xdr:rowOff>
    </xdr:from>
    <xdr:ext cx="762000" cy="259045"/>
    <xdr:sp macro="" textlink="">
      <xdr:nvSpPr>
        <xdr:cNvPr id="451" name="公債費以外該当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152400</xdr:rowOff>
    </xdr:from>
    <xdr:to>
      <xdr:col>78</xdr:col>
      <xdr:colOff>120650</xdr:colOff>
      <xdr:row>75</xdr:row>
      <xdr:rowOff>82550</xdr:rowOff>
    </xdr:to>
    <xdr:sp macro="" textlink="">
      <xdr:nvSpPr>
        <xdr:cNvPr id="452" name="楕円 451"/>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92727</xdr:rowOff>
    </xdr:from>
    <xdr:ext cx="736600" cy="259045"/>
    <xdr:sp macro="" textlink="">
      <xdr:nvSpPr>
        <xdr:cNvPr id="453" name="テキスト ボックス 452"/>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54" name="楕円 453"/>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55" name="テキスト ボックス 454"/>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129540</xdr:rowOff>
    </xdr:from>
    <xdr:to>
      <xdr:col>69</xdr:col>
      <xdr:colOff>142875</xdr:colOff>
      <xdr:row>75</xdr:row>
      <xdr:rowOff>59690</xdr:rowOff>
    </xdr:to>
    <xdr:sp macro="" textlink="">
      <xdr:nvSpPr>
        <xdr:cNvPr id="456" name="楕円 455"/>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69867</xdr:rowOff>
    </xdr:from>
    <xdr:ext cx="762000" cy="259045"/>
    <xdr:sp macro="" textlink="">
      <xdr:nvSpPr>
        <xdr:cNvPr id="457" name="テキスト ボックス 456"/>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11430</xdr:rowOff>
    </xdr:from>
    <xdr:to>
      <xdr:col>65</xdr:col>
      <xdr:colOff>53975</xdr:colOff>
      <xdr:row>73</xdr:row>
      <xdr:rowOff>113030</xdr:rowOff>
    </xdr:to>
    <xdr:sp macro="" textlink="">
      <xdr:nvSpPr>
        <xdr:cNvPr id="458" name="楕円 457"/>
        <xdr:cNvSpPr/>
      </xdr:nvSpPr>
      <xdr:spPr>
        <a:xfrm>
          <a:off x="12954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123207</xdr:rowOff>
    </xdr:from>
    <xdr:ext cx="762000" cy="259045"/>
    <xdr:sp macro="" textlink="">
      <xdr:nvSpPr>
        <xdr:cNvPr id="459" name="テキスト ボックス 458"/>
        <xdr:cNvSpPr txBox="1"/>
      </xdr:nvSpPr>
      <xdr:spPr>
        <a:xfrm>
          <a:off x="12623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156010</xdr:rowOff>
    </xdr:from>
    <xdr:to>
      <xdr:col>29</xdr:col>
      <xdr:colOff>127000</xdr:colOff>
      <xdr:row>16</xdr:row>
      <xdr:rowOff>57125</xdr:rowOff>
    </xdr:to>
    <xdr:cxnSp macro="">
      <xdr:nvCxnSpPr>
        <xdr:cNvPr id="52" name="直線コネクタ 51"/>
        <xdr:cNvCxnSpPr/>
      </xdr:nvCxnSpPr>
      <xdr:spPr bwMode="auto">
        <a:xfrm>
          <a:off x="5003800" y="2775385"/>
          <a:ext cx="647700" cy="72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65090</xdr:rowOff>
    </xdr:from>
    <xdr:ext cx="762000" cy="259045"/>
    <xdr:sp macro="" textlink="">
      <xdr:nvSpPr>
        <xdr:cNvPr id="53" name="人口1人当たり決算額の推移平均値テキスト130"/>
        <xdr:cNvSpPr txBox="1"/>
      </xdr:nvSpPr>
      <xdr:spPr>
        <a:xfrm>
          <a:off x="5740400" y="285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133624</xdr:rowOff>
    </xdr:from>
    <xdr:to>
      <xdr:col>26</xdr:col>
      <xdr:colOff>50800</xdr:colOff>
      <xdr:row>15</xdr:row>
      <xdr:rowOff>156010</xdr:rowOff>
    </xdr:to>
    <xdr:cxnSp macro="">
      <xdr:nvCxnSpPr>
        <xdr:cNvPr id="55" name="直線コネクタ 54"/>
        <xdr:cNvCxnSpPr/>
      </xdr:nvCxnSpPr>
      <xdr:spPr bwMode="auto">
        <a:xfrm>
          <a:off x="4305300" y="2752999"/>
          <a:ext cx="698500" cy="22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63248</xdr:rowOff>
    </xdr:from>
    <xdr:to>
      <xdr:col>22</xdr:col>
      <xdr:colOff>114300</xdr:colOff>
      <xdr:row>15</xdr:row>
      <xdr:rowOff>133624</xdr:rowOff>
    </xdr:to>
    <xdr:cxnSp macro="">
      <xdr:nvCxnSpPr>
        <xdr:cNvPr id="58" name="直線コネクタ 57"/>
        <xdr:cNvCxnSpPr/>
      </xdr:nvCxnSpPr>
      <xdr:spPr bwMode="auto">
        <a:xfrm>
          <a:off x="3606800" y="2682623"/>
          <a:ext cx="698500" cy="70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63248</xdr:rowOff>
    </xdr:from>
    <xdr:to>
      <xdr:col>18</xdr:col>
      <xdr:colOff>177800</xdr:colOff>
      <xdr:row>15</xdr:row>
      <xdr:rowOff>124464</xdr:rowOff>
    </xdr:to>
    <xdr:cxnSp macro="">
      <xdr:nvCxnSpPr>
        <xdr:cNvPr id="61" name="直線コネクタ 60"/>
        <xdr:cNvCxnSpPr/>
      </xdr:nvCxnSpPr>
      <xdr:spPr bwMode="auto">
        <a:xfrm flipV="1">
          <a:off x="2908300" y="2682623"/>
          <a:ext cx="698500" cy="6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75997</xdr:rowOff>
    </xdr:from>
    <xdr:ext cx="762000" cy="259045"/>
    <xdr:sp macro="" textlink="">
      <xdr:nvSpPr>
        <xdr:cNvPr id="65" name="テキスト ボックス 64"/>
        <xdr:cNvSpPr txBox="1"/>
      </xdr:nvSpPr>
      <xdr:spPr>
        <a:xfrm>
          <a:off x="2527300" y="30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6325</xdr:rowOff>
    </xdr:from>
    <xdr:to>
      <xdr:col>29</xdr:col>
      <xdr:colOff>177800</xdr:colOff>
      <xdr:row>16</xdr:row>
      <xdr:rowOff>107925</xdr:rowOff>
    </xdr:to>
    <xdr:sp macro="" textlink="">
      <xdr:nvSpPr>
        <xdr:cNvPr id="71" name="楕円 70"/>
        <xdr:cNvSpPr/>
      </xdr:nvSpPr>
      <xdr:spPr bwMode="auto">
        <a:xfrm>
          <a:off x="5600700" y="279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22852</xdr:rowOff>
    </xdr:from>
    <xdr:ext cx="762000" cy="259045"/>
    <xdr:sp macro="" textlink="">
      <xdr:nvSpPr>
        <xdr:cNvPr id="72" name="人口1人当たり決算額の推移該当値テキスト130"/>
        <xdr:cNvSpPr txBox="1"/>
      </xdr:nvSpPr>
      <xdr:spPr>
        <a:xfrm>
          <a:off x="5740400" y="264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105210</xdr:rowOff>
    </xdr:from>
    <xdr:to>
      <xdr:col>26</xdr:col>
      <xdr:colOff>101600</xdr:colOff>
      <xdr:row>16</xdr:row>
      <xdr:rowOff>35360</xdr:rowOff>
    </xdr:to>
    <xdr:sp macro="" textlink="">
      <xdr:nvSpPr>
        <xdr:cNvPr id="73" name="楕円 72"/>
        <xdr:cNvSpPr/>
      </xdr:nvSpPr>
      <xdr:spPr bwMode="auto">
        <a:xfrm>
          <a:off x="4953000" y="2724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45537</xdr:rowOff>
    </xdr:from>
    <xdr:ext cx="736600" cy="259045"/>
    <xdr:sp macro="" textlink="">
      <xdr:nvSpPr>
        <xdr:cNvPr id="74" name="テキスト ボックス 73"/>
        <xdr:cNvSpPr txBox="1"/>
      </xdr:nvSpPr>
      <xdr:spPr>
        <a:xfrm>
          <a:off x="4622800" y="2493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82824</xdr:rowOff>
    </xdr:from>
    <xdr:to>
      <xdr:col>22</xdr:col>
      <xdr:colOff>165100</xdr:colOff>
      <xdr:row>16</xdr:row>
      <xdr:rowOff>12974</xdr:rowOff>
    </xdr:to>
    <xdr:sp macro="" textlink="">
      <xdr:nvSpPr>
        <xdr:cNvPr id="75" name="楕円 74"/>
        <xdr:cNvSpPr/>
      </xdr:nvSpPr>
      <xdr:spPr bwMode="auto">
        <a:xfrm>
          <a:off x="4254500" y="270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23151</xdr:rowOff>
    </xdr:from>
    <xdr:ext cx="762000" cy="259045"/>
    <xdr:sp macro="" textlink="">
      <xdr:nvSpPr>
        <xdr:cNvPr id="76" name="テキスト ボックス 75"/>
        <xdr:cNvSpPr txBox="1"/>
      </xdr:nvSpPr>
      <xdr:spPr>
        <a:xfrm>
          <a:off x="3924300" y="247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12448</xdr:rowOff>
    </xdr:from>
    <xdr:to>
      <xdr:col>19</xdr:col>
      <xdr:colOff>38100</xdr:colOff>
      <xdr:row>15</xdr:row>
      <xdr:rowOff>114048</xdr:rowOff>
    </xdr:to>
    <xdr:sp macro="" textlink="">
      <xdr:nvSpPr>
        <xdr:cNvPr id="77" name="楕円 76"/>
        <xdr:cNvSpPr/>
      </xdr:nvSpPr>
      <xdr:spPr bwMode="auto">
        <a:xfrm>
          <a:off x="3556000" y="2631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124225</xdr:rowOff>
    </xdr:from>
    <xdr:ext cx="762000" cy="259045"/>
    <xdr:sp macro="" textlink="">
      <xdr:nvSpPr>
        <xdr:cNvPr id="78" name="テキスト ボックス 77"/>
        <xdr:cNvSpPr txBox="1"/>
      </xdr:nvSpPr>
      <xdr:spPr>
        <a:xfrm>
          <a:off x="3225800" y="24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73664</xdr:rowOff>
    </xdr:from>
    <xdr:to>
      <xdr:col>15</xdr:col>
      <xdr:colOff>101600</xdr:colOff>
      <xdr:row>16</xdr:row>
      <xdr:rowOff>3814</xdr:rowOff>
    </xdr:to>
    <xdr:sp macro="" textlink="">
      <xdr:nvSpPr>
        <xdr:cNvPr id="79" name="楕円 78"/>
        <xdr:cNvSpPr/>
      </xdr:nvSpPr>
      <xdr:spPr bwMode="auto">
        <a:xfrm>
          <a:off x="2857500" y="2693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13991</xdr:rowOff>
    </xdr:from>
    <xdr:ext cx="762000" cy="259045"/>
    <xdr:sp macro="" textlink="">
      <xdr:nvSpPr>
        <xdr:cNvPr id="80" name="テキスト ボックス 79"/>
        <xdr:cNvSpPr txBox="1"/>
      </xdr:nvSpPr>
      <xdr:spPr>
        <a:xfrm>
          <a:off x="2527300" y="246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94939</xdr:rowOff>
    </xdr:from>
    <xdr:to>
      <xdr:col>29</xdr:col>
      <xdr:colOff>127000</xdr:colOff>
      <xdr:row>35</xdr:row>
      <xdr:rowOff>107245</xdr:rowOff>
    </xdr:to>
    <xdr:cxnSp macro="">
      <xdr:nvCxnSpPr>
        <xdr:cNvPr id="113" name="直線コネクタ 112"/>
        <xdr:cNvCxnSpPr/>
      </xdr:nvCxnSpPr>
      <xdr:spPr bwMode="auto">
        <a:xfrm flipV="1">
          <a:off x="5003800" y="6705289"/>
          <a:ext cx="647700" cy="1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79715</xdr:rowOff>
    </xdr:from>
    <xdr:ext cx="762000" cy="259045"/>
    <xdr:sp macro="" textlink="">
      <xdr:nvSpPr>
        <xdr:cNvPr id="114" name="人口1人当たり決算額の推移平均値テキスト445"/>
        <xdr:cNvSpPr txBox="1"/>
      </xdr:nvSpPr>
      <xdr:spPr>
        <a:xfrm>
          <a:off x="5740400" y="669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107245</xdr:rowOff>
    </xdr:from>
    <xdr:to>
      <xdr:col>26</xdr:col>
      <xdr:colOff>50800</xdr:colOff>
      <xdr:row>35</xdr:row>
      <xdr:rowOff>118542</xdr:rowOff>
    </xdr:to>
    <xdr:cxnSp macro="">
      <xdr:nvCxnSpPr>
        <xdr:cNvPr id="116" name="直線コネクタ 115"/>
        <xdr:cNvCxnSpPr/>
      </xdr:nvCxnSpPr>
      <xdr:spPr bwMode="auto">
        <a:xfrm flipV="1">
          <a:off x="4305300" y="6717595"/>
          <a:ext cx="698500" cy="11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171531</xdr:rowOff>
    </xdr:from>
    <xdr:ext cx="736600" cy="259045"/>
    <xdr:sp macro="" textlink="">
      <xdr:nvSpPr>
        <xdr:cNvPr id="118" name="テキスト ボックス 117"/>
        <xdr:cNvSpPr txBox="1"/>
      </xdr:nvSpPr>
      <xdr:spPr>
        <a:xfrm>
          <a:off x="4622800" y="678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118542</xdr:rowOff>
    </xdr:from>
    <xdr:to>
      <xdr:col>22</xdr:col>
      <xdr:colOff>114300</xdr:colOff>
      <xdr:row>35</xdr:row>
      <xdr:rowOff>122295</xdr:rowOff>
    </xdr:to>
    <xdr:cxnSp macro="">
      <xdr:nvCxnSpPr>
        <xdr:cNvPr id="119" name="直線コネクタ 118"/>
        <xdr:cNvCxnSpPr/>
      </xdr:nvCxnSpPr>
      <xdr:spPr bwMode="auto">
        <a:xfrm flipV="1">
          <a:off x="3606800" y="6728892"/>
          <a:ext cx="698500" cy="3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171359</xdr:rowOff>
    </xdr:from>
    <xdr:ext cx="762000" cy="259045"/>
    <xdr:sp macro="" textlink="">
      <xdr:nvSpPr>
        <xdr:cNvPr id="121" name="テキスト ボックス 120"/>
        <xdr:cNvSpPr txBox="1"/>
      </xdr:nvSpPr>
      <xdr:spPr>
        <a:xfrm>
          <a:off x="39243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122295</xdr:rowOff>
    </xdr:from>
    <xdr:to>
      <xdr:col>18</xdr:col>
      <xdr:colOff>177800</xdr:colOff>
      <xdr:row>35</xdr:row>
      <xdr:rowOff>178645</xdr:rowOff>
    </xdr:to>
    <xdr:cxnSp macro="">
      <xdr:nvCxnSpPr>
        <xdr:cNvPr id="122" name="直線コネクタ 121"/>
        <xdr:cNvCxnSpPr/>
      </xdr:nvCxnSpPr>
      <xdr:spPr bwMode="auto">
        <a:xfrm flipV="1">
          <a:off x="2908300" y="6732645"/>
          <a:ext cx="6985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167739</xdr:rowOff>
    </xdr:from>
    <xdr:ext cx="762000" cy="259045"/>
    <xdr:sp macro="" textlink="">
      <xdr:nvSpPr>
        <xdr:cNvPr id="124" name="テキスト ボックス 123"/>
        <xdr:cNvSpPr txBox="1"/>
      </xdr:nvSpPr>
      <xdr:spPr>
        <a:xfrm>
          <a:off x="32258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171956</xdr:rowOff>
    </xdr:from>
    <xdr:ext cx="762000" cy="259045"/>
    <xdr:sp macro="" textlink="">
      <xdr:nvSpPr>
        <xdr:cNvPr id="126" name="テキスト ボックス 125"/>
        <xdr:cNvSpPr txBox="1"/>
      </xdr:nvSpPr>
      <xdr:spPr>
        <a:xfrm>
          <a:off x="25273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44139</xdr:rowOff>
    </xdr:from>
    <xdr:to>
      <xdr:col>29</xdr:col>
      <xdr:colOff>177800</xdr:colOff>
      <xdr:row>35</xdr:row>
      <xdr:rowOff>145739</xdr:rowOff>
    </xdr:to>
    <xdr:sp macro="" textlink="">
      <xdr:nvSpPr>
        <xdr:cNvPr id="132" name="楕円 131"/>
        <xdr:cNvSpPr/>
      </xdr:nvSpPr>
      <xdr:spPr bwMode="auto">
        <a:xfrm>
          <a:off x="5600700" y="6654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232116</xdr:rowOff>
    </xdr:from>
    <xdr:ext cx="762000" cy="259045"/>
    <xdr:sp macro="" textlink="">
      <xdr:nvSpPr>
        <xdr:cNvPr id="133" name="人口1人当たり決算額の推移該当値テキスト445"/>
        <xdr:cNvSpPr txBox="1"/>
      </xdr:nvSpPr>
      <xdr:spPr>
        <a:xfrm>
          <a:off x="5740400" y="649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56445</xdr:rowOff>
    </xdr:from>
    <xdr:to>
      <xdr:col>26</xdr:col>
      <xdr:colOff>101600</xdr:colOff>
      <xdr:row>35</xdr:row>
      <xdr:rowOff>158045</xdr:rowOff>
    </xdr:to>
    <xdr:sp macro="" textlink="">
      <xdr:nvSpPr>
        <xdr:cNvPr id="134" name="楕円 133"/>
        <xdr:cNvSpPr/>
      </xdr:nvSpPr>
      <xdr:spPr bwMode="auto">
        <a:xfrm>
          <a:off x="4953000" y="6666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168222</xdr:rowOff>
    </xdr:from>
    <xdr:ext cx="736600" cy="259045"/>
    <xdr:sp macro="" textlink="">
      <xdr:nvSpPr>
        <xdr:cNvPr id="135" name="テキスト ボックス 134"/>
        <xdr:cNvSpPr txBox="1"/>
      </xdr:nvSpPr>
      <xdr:spPr>
        <a:xfrm>
          <a:off x="4622800" y="643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67742</xdr:rowOff>
    </xdr:from>
    <xdr:to>
      <xdr:col>22</xdr:col>
      <xdr:colOff>165100</xdr:colOff>
      <xdr:row>35</xdr:row>
      <xdr:rowOff>169342</xdr:rowOff>
    </xdr:to>
    <xdr:sp macro="" textlink="">
      <xdr:nvSpPr>
        <xdr:cNvPr id="136" name="楕円 135"/>
        <xdr:cNvSpPr/>
      </xdr:nvSpPr>
      <xdr:spPr bwMode="auto">
        <a:xfrm>
          <a:off x="4254500" y="667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179519</xdr:rowOff>
    </xdr:from>
    <xdr:ext cx="762000" cy="259045"/>
    <xdr:sp macro="" textlink="">
      <xdr:nvSpPr>
        <xdr:cNvPr id="137" name="テキスト ボックス 136"/>
        <xdr:cNvSpPr txBox="1"/>
      </xdr:nvSpPr>
      <xdr:spPr>
        <a:xfrm>
          <a:off x="3924300" y="644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71495</xdr:rowOff>
    </xdr:from>
    <xdr:to>
      <xdr:col>19</xdr:col>
      <xdr:colOff>38100</xdr:colOff>
      <xdr:row>35</xdr:row>
      <xdr:rowOff>173095</xdr:rowOff>
    </xdr:to>
    <xdr:sp macro="" textlink="">
      <xdr:nvSpPr>
        <xdr:cNvPr id="138" name="楕円 137"/>
        <xdr:cNvSpPr/>
      </xdr:nvSpPr>
      <xdr:spPr bwMode="auto">
        <a:xfrm>
          <a:off x="3556000" y="668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183272</xdr:rowOff>
    </xdr:from>
    <xdr:ext cx="762000" cy="259045"/>
    <xdr:sp macro="" textlink="">
      <xdr:nvSpPr>
        <xdr:cNvPr id="139" name="テキスト ボックス 138"/>
        <xdr:cNvSpPr txBox="1"/>
      </xdr:nvSpPr>
      <xdr:spPr>
        <a:xfrm>
          <a:off x="3225800" y="645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127845</xdr:rowOff>
    </xdr:from>
    <xdr:to>
      <xdr:col>15</xdr:col>
      <xdr:colOff>101600</xdr:colOff>
      <xdr:row>35</xdr:row>
      <xdr:rowOff>229445</xdr:rowOff>
    </xdr:to>
    <xdr:sp macro="" textlink="">
      <xdr:nvSpPr>
        <xdr:cNvPr id="140" name="楕円 139"/>
        <xdr:cNvSpPr/>
      </xdr:nvSpPr>
      <xdr:spPr bwMode="auto">
        <a:xfrm>
          <a:off x="2857500" y="673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214222</xdr:rowOff>
    </xdr:from>
    <xdr:ext cx="762000" cy="259045"/>
    <xdr:sp macro="" textlink="">
      <xdr:nvSpPr>
        <xdr:cNvPr id="141" name="テキスト ボックス 140"/>
        <xdr:cNvSpPr txBox="1"/>
      </xdr:nvSpPr>
      <xdr:spPr>
        <a:xfrm>
          <a:off x="2527300" y="68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35,990
458.33
34,763,074
30,686,925
832,244
13,156,778
21,256,833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125396</xdr:rowOff>
    </xdr:from>
    <xdr:to>
      <xdr:col>24</xdr:col>
      <xdr:colOff>63500</xdr:colOff>
      <xdr:row>35</xdr:row>
      <xdr:rowOff>51591</xdr:rowOff>
    </xdr:to>
    <xdr:cxnSp macro="">
      <xdr:nvCxnSpPr>
        <xdr:cNvPr id="63" name="直線コネクタ 62"/>
        <xdr:cNvCxnSpPr/>
      </xdr:nvCxnSpPr>
      <xdr:spPr>
        <a:xfrm>
          <a:off x="3797300" y="5954696"/>
          <a:ext cx="8382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162183</xdr:rowOff>
    </xdr:from>
    <xdr:ext cx="534377" cy="259045"/>
    <xdr:sp macro="" textlink="">
      <xdr:nvSpPr>
        <xdr:cNvPr id="64" name="人件費平均値テキスト"/>
        <xdr:cNvSpPr txBox="1"/>
      </xdr:nvSpPr>
      <xdr:spPr>
        <a:xfrm>
          <a:off x="4686300" y="5820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101948</xdr:rowOff>
    </xdr:from>
    <xdr:to>
      <xdr:col>19</xdr:col>
      <xdr:colOff>177800</xdr:colOff>
      <xdr:row>34</xdr:row>
      <xdr:rowOff>125396</xdr:rowOff>
    </xdr:to>
    <xdr:cxnSp macro="">
      <xdr:nvCxnSpPr>
        <xdr:cNvPr id="66" name="直線コネクタ 65"/>
        <xdr:cNvCxnSpPr/>
      </xdr:nvCxnSpPr>
      <xdr:spPr>
        <a:xfrm>
          <a:off x="2908300" y="5931248"/>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87890</xdr:rowOff>
    </xdr:from>
    <xdr:to>
      <xdr:col>15</xdr:col>
      <xdr:colOff>50800</xdr:colOff>
      <xdr:row>34</xdr:row>
      <xdr:rowOff>101948</xdr:rowOff>
    </xdr:to>
    <xdr:cxnSp macro="">
      <xdr:nvCxnSpPr>
        <xdr:cNvPr id="69" name="直線コネクタ 68"/>
        <xdr:cNvCxnSpPr/>
      </xdr:nvCxnSpPr>
      <xdr:spPr>
        <a:xfrm>
          <a:off x="2019300" y="5917190"/>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51199</xdr:rowOff>
    </xdr:from>
    <xdr:to>
      <xdr:col>10</xdr:col>
      <xdr:colOff>114300</xdr:colOff>
      <xdr:row>34</xdr:row>
      <xdr:rowOff>87890</xdr:rowOff>
    </xdr:to>
    <xdr:cxnSp macro="">
      <xdr:nvCxnSpPr>
        <xdr:cNvPr id="72" name="直線コネクタ 71"/>
        <xdr:cNvCxnSpPr/>
      </xdr:nvCxnSpPr>
      <xdr:spPr>
        <a:xfrm>
          <a:off x="1130300" y="5880499"/>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112622</xdr:rowOff>
    </xdr:from>
    <xdr:ext cx="534377" cy="259045"/>
    <xdr:sp macro="" textlink="">
      <xdr:nvSpPr>
        <xdr:cNvPr id="76" name="テキスト ボックス 75"/>
        <xdr:cNvSpPr txBox="1"/>
      </xdr:nvSpPr>
      <xdr:spPr>
        <a:xfrm>
          <a:off x="863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791</xdr:rowOff>
    </xdr:from>
    <xdr:to>
      <xdr:col>24</xdr:col>
      <xdr:colOff>114300</xdr:colOff>
      <xdr:row>35</xdr:row>
      <xdr:rowOff>102391</xdr:rowOff>
    </xdr:to>
    <xdr:sp macro="" textlink="">
      <xdr:nvSpPr>
        <xdr:cNvPr id="82" name="楕円 81"/>
        <xdr:cNvSpPr/>
      </xdr:nvSpPr>
      <xdr:spPr>
        <a:xfrm>
          <a:off x="4584700" y="600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150668</xdr:rowOff>
    </xdr:from>
    <xdr:ext cx="534377" cy="259045"/>
    <xdr:sp macro="" textlink="">
      <xdr:nvSpPr>
        <xdr:cNvPr id="83" name="人件費該当値テキスト"/>
        <xdr:cNvSpPr txBox="1"/>
      </xdr:nvSpPr>
      <xdr:spPr>
        <a:xfrm>
          <a:off x="4686300" y="59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74596</xdr:rowOff>
    </xdr:from>
    <xdr:to>
      <xdr:col>20</xdr:col>
      <xdr:colOff>38100</xdr:colOff>
      <xdr:row>35</xdr:row>
      <xdr:rowOff>4746</xdr:rowOff>
    </xdr:to>
    <xdr:sp macro="" textlink="">
      <xdr:nvSpPr>
        <xdr:cNvPr id="84" name="楕円 83"/>
        <xdr:cNvSpPr/>
      </xdr:nvSpPr>
      <xdr:spPr>
        <a:xfrm>
          <a:off x="3746500" y="590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21273</xdr:rowOff>
    </xdr:from>
    <xdr:ext cx="534377" cy="259045"/>
    <xdr:sp macro="" textlink="">
      <xdr:nvSpPr>
        <xdr:cNvPr id="85" name="テキスト ボックス 84"/>
        <xdr:cNvSpPr txBox="1"/>
      </xdr:nvSpPr>
      <xdr:spPr>
        <a:xfrm>
          <a:off x="3530111" y="567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51148</xdr:rowOff>
    </xdr:from>
    <xdr:to>
      <xdr:col>15</xdr:col>
      <xdr:colOff>101600</xdr:colOff>
      <xdr:row>34</xdr:row>
      <xdr:rowOff>152748</xdr:rowOff>
    </xdr:to>
    <xdr:sp macro="" textlink="">
      <xdr:nvSpPr>
        <xdr:cNvPr id="86" name="楕円 85"/>
        <xdr:cNvSpPr/>
      </xdr:nvSpPr>
      <xdr:spPr>
        <a:xfrm>
          <a:off x="2857500" y="588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169275</xdr:rowOff>
    </xdr:from>
    <xdr:ext cx="534377" cy="259045"/>
    <xdr:sp macro="" textlink="">
      <xdr:nvSpPr>
        <xdr:cNvPr id="87" name="テキスト ボックス 86"/>
        <xdr:cNvSpPr txBox="1"/>
      </xdr:nvSpPr>
      <xdr:spPr>
        <a:xfrm>
          <a:off x="2641111" y="56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37090</xdr:rowOff>
    </xdr:from>
    <xdr:to>
      <xdr:col>10</xdr:col>
      <xdr:colOff>165100</xdr:colOff>
      <xdr:row>34</xdr:row>
      <xdr:rowOff>138690</xdr:rowOff>
    </xdr:to>
    <xdr:sp macro="" textlink="">
      <xdr:nvSpPr>
        <xdr:cNvPr id="88" name="楕円 87"/>
        <xdr:cNvSpPr/>
      </xdr:nvSpPr>
      <xdr:spPr>
        <a:xfrm>
          <a:off x="1968500" y="58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155217</xdr:rowOff>
    </xdr:from>
    <xdr:ext cx="534377" cy="259045"/>
    <xdr:sp macro="" textlink="">
      <xdr:nvSpPr>
        <xdr:cNvPr id="89" name="テキスト ボックス 88"/>
        <xdr:cNvSpPr txBox="1"/>
      </xdr:nvSpPr>
      <xdr:spPr>
        <a:xfrm>
          <a:off x="1752111" y="564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399</xdr:rowOff>
    </xdr:from>
    <xdr:to>
      <xdr:col>6</xdr:col>
      <xdr:colOff>38100</xdr:colOff>
      <xdr:row>34</xdr:row>
      <xdr:rowOff>101999</xdr:rowOff>
    </xdr:to>
    <xdr:sp macro="" textlink="">
      <xdr:nvSpPr>
        <xdr:cNvPr id="90" name="楕円 89"/>
        <xdr:cNvSpPr/>
      </xdr:nvSpPr>
      <xdr:spPr>
        <a:xfrm>
          <a:off x="1079500" y="58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118526</xdr:rowOff>
    </xdr:from>
    <xdr:ext cx="534377" cy="259045"/>
    <xdr:sp macro="" textlink="">
      <xdr:nvSpPr>
        <xdr:cNvPr id="91" name="テキスト ボックス 90"/>
        <xdr:cNvSpPr txBox="1"/>
      </xdr:nvSpPr>
      <xdr:spPr>
        <a:xfrm>
          <a:off x="863111" y="560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111321</xdr:rowOff>
    </xdr:from>
    <xdr:to>
      <xdr:col>24</xdr:col>
      <xdr:colOff>62865</xdr:colOff>
      <xdr:row>60</xdr:row>
      <xdr:rowOff>2007</xdr:rowOff>
    </xdr:to>
    <xdr:cxnSp macro="">
      <xdr:nvCxnSpPr>
        <xdr:cNvPr id="118" name="直線コネクタ 117"/>
        <xdr:cNvCxnSpPr/>
      </xdr:nvCxnSpPr>
      <xdr:spPr>
        <a:xfrm flipV="1">
          <a:off x="4633595" y="8855271"/>
          <a:ext cx="1270" cy="1433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5834</xdr:rowOff>
    </xdr:from>
    <xdr:ext cx="534377" cy="259045"/>
    <xdr:sp macro="" textlink="">
      <xdr:nvSpPr>
        <xdr:cNvPr id="119" name="物件費最小値テキスト"/>
        <xdr:cNvSpPr txBox="1"/>
      </xdr:nvSpPr>
      <xdr:spPr>
        <a:xfrm>
          <a:off x="4686300" y="102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2007</xdr:rowOff>
    </xdr:from>
    <xdr:to>
      <xdr:col>24</xdr:col>
      <xdr:colOff>152400</xdr:colOff>
      <xdr:row>60</xdr:row>
      <xdr:rowOff>2007</xdr:rowOff>
    </xdr:to>
    <xdr:cxnSp macro="">
      <xdr:nvCxnSpPr>
        <xdr:cNvPr id="120" name="直線コネクタ 119"/>
        <xdr:cNvCxnSpPr/>
      </xdr:nvCxnSpPr>
      <xdr:spPr>
        <a:xfrm>
          <a:off x="4546600" y="10289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57998</xdr:rowOff>
    </xdr:from>
    <xdr:ext cx="599010" cy="259045"/>
    <xdr:sp macro="" textlink="">
      <xdr:nvSpPr>
        <xdr:cNvPr id="121" name="物件費最大値テキスト"/>
        <xdr:cNvSpPr txBox="1"/>
      </xdr:nvSpPr>
      <xdr:spPr>
        <a:xfrm>
          <a:off x="4686300" y="863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111321</xdr:rowOff>
    </xdr:from>
    <xdr:to>
      <xdr:col>24</xdr:col>
      <xdr:colOff>152400</xdr:colOff>
      <xdr:row>51</xdr:row>
      <xdr:rowOff>111321</xdr:rowOff>
    </xdr:to>
    <xdr:cxnSp macro="">
      <xdr:nvCxnSpPr>
        <xdr:cNvPr id="122" name="直線コネクタ 121"/>
        <xdr:cNvCxnSpPr/>
      </xdr:nvCxnSpPr>
      <xdr:spPr>
        <a:xfrm>
          <a:off x="4546600" y="88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3650</xdr:rowOff>
    </xdr:from>
    <xdr:to>
      <xdr:col>24</xdr:col>
      <xdr:colOff>63500</xdr:colOff>
      <xdr:row>51</xdr:row>
      <xdr:rowOff>111321</xdr:rowOff>
    </xdr:to>
    <xdr:cxnSp macro="">
      <xdr:nvCxnSpPr>
        <xdr:cNvPr id="123" name="直線コネクタ 122"/>
        <xdr:cNvCxnSpPr/>
      </xdr:nvCxnSpPr>
      <xdr:spPr>
        <a:xfrm>
          <a:off x="3797300" y="8747600"/>
          <a:ext cx="8382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74044</xdr:rowOff>
    </xdr:from>
    <xdr:ext cx="534377" cy="259045"/>
    <xdr:sp macro="" textlink="">
      <xdr:nvSpPr>
        <xdr:cNvPr id="124" name="物件費平均値テキスト"/>
        <xdr:cNvSpPr txBox="1"/>
      </xdr:nvSpPr>
      <xdr:spPr>
        <a:xfrm>
          <a:off x="4686300" y="9846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95617</xdr:rowOff>
    </xdr:from>
    <xdr:to>
      <xdr:col>24</xdr:col>
      <xdr:colOff>114300</xdr:colOff>
      <xdr:row>58</xdr:row>
      <xdr:rowOff>25767</xdr:rowOff>
    </xdr:to>
    <xdr:sp macro="" textlink="">
      <xdr:nvSpPr>
        <xdr:cNvPr id="125" name="フローチャート: 判断 124"/>
        <xdr:cNvSpPr/>
      </xdr:nvSpPr>
      <xdr:spPr>
        <a:xfrm>
          <a:off x="45847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3650</xdr:rowOff>
    </xdr:from>
    <xdr:to>
      <xdr:col>19</xdr:col>
      <xdr:colOff>177800</xdr:colOff>
      <xdr:row>57</xdr:row>
      <xdr:rowOff>101687</xdr:rowOff>
    </xdr:to>
    <xdr:cxnSp macro="">
      <xdr:nvCxnSpPr>
        <xdr:cNvPr id="126" name="直線コネクタ 125"/>
        <xdr:cNvCxnSpPr/>
      </xdr:nvCxnSpPr>
      <xdr:spPr>
        <a:xfrm flipV="1">
          <a:off x="2908300" y="8747600"/>
          <a:ext cx="889000" cy="112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158504</xdr:rowOff>
    </xdr:from>
    <xdr:to>
      <xdr:col>20</xdr:col>
      <xdr:colOff>38100</xdr:colOff>
      <xdr:row>58</xdr:row>
      <xdr:rowOff>88654</xdr:rowOff>
    </xdr:to>
    <xdr:sp macro="" textlink="">
      <xdr:nvSpPr>
        <xdr:cNvPr id="127" name="フローチャート: 判断 126"/>
        <xdr:cNvSpPr/>
      </xdr:nvSpPr>
      <xdr:spPr>
        <a:xfrm>
          <a:off x="3746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79781</xdr:rowOff>
    </xdr:from>
    <xdr:ext cx="534377" cy="259045"/>
    <xdr:sp macro="" textlink="">
      <xdr:nvSpPr>
        <xdr:cNvPr id="128" name="テキスト ボックス 127"/>
        <xdr:cNvSpPr txBox="1"/>
      </xdr:nvSpPr>
      <xdr:spPr>
        <a:xfrm>
          <a:off x="3530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18716</xdr:rowOff>
    </xdr:from>
    <xdr:to>
      <xdr:col>15</xdr:col>
      <xdr:colOff>50800</xdr:colOff>
      <xdr:row>57</xdr:row>
      <xdr:rowOff>101687</xdr:rowOff>
    </xdr:to>
    <xdr:cxnSp macro="">
      <xdr:nvCxnSpPr>
        <xdr:cNvPr id="129" name="直線コネクタ 128"/>
        <xdr:cNvCxnSpPr/>
      </xdr:nvCxnSpPr>
      <xdr:spPr>
        <a:xfrm>
          <a:off x="2019300" y="9791366"/>
          <a:ext cx="889000" cy="8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75021</xdr:rowOff>
    </xdr:from>
    <xdr:to>
      <xdr:col>15</xdr:col>
      <xdr:colOff>101600</xdr:colOff>
      <xdr:row>59</xdr:row>
      <xdr:rowOff>5171</xdr:rowOff>
    </xdr:to>
    <xdr:sp macro="" textlink="">
      <xdr:nvSpPr>
        <xdr:cNvPr id="130" name="フローチャート: 判断 129"/>
        <xdr:cNvSpPr/>
      </xdr:nvSpPr>
      <xdr:spPr>
        <a:xfrm>
          <a:off x="2857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167748</xdr:rowOff>
    </xdr:from>
    <xdr:ext cx="534377" cy="259045"/>
    <xdr:sp macro="" textlink="">
      <xdr:nvSpPr>
        <xdr:cNvPr id="131" name="テキスト ボックス 130"/>
        <xdr:cNvSpPr txBox="1"/>
      </xdr:nvSpPr>
      <xdr:spPr>
        <a:xfrm>
          <a:off x="2641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15070</xdr:rowOff>
    </xdr:from>
    <xdr:to>
      <xdr:col>10</xdr:col>
      <xdr:colOff>114300</xdr:colOff>
      <xdr:row>57</xdr:row>
      <xdr:rowOff>18716</xdr:rowOff>
    </xdr:to>
    <xdr:cxnSp macro="">
      <xdr:nvCxnSpPr>
        <xdr:cNvPr id="132" name="直線コネクタ 131"/>
        <xdr:cNvCxnSpPr/>
      </xdr:nvCxnSpPr>
      <xdr:spPr>
        <a:xfrm>
          <a:off x="1130300" y="9787720"/>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70699</xdr:rowOff>
    </xdr:from>
    <xdr:to>
      <xdr:col>10</xdr:col>
      <xdr:colOff>165100</xdr:colOff>
      <xdr:row>59</xdr:row>
      <xdr:rowOff>849</xdr:rowOff>
    </xdr:to>
    <xdr:sp macro="" textlink="">
      <xdr:nvSpPr>
        <xdr:cNvPr id="133" name="フローチャート: 判断 132"/>
        <xdr:cNvSpPr/>
      </xdr:nvSpPr>
      <xdr:spPr>
        <a:xfrm>
          <a:off x="1968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163426</xdr:rowOff>
    </xdr:from>
    <xdr:ext cx="534377" cy="259045"/>
    <xdr:sp macro="" textlink="">
      <xdr:nvSpPr>
        <xdr:cNvPr id="134" name="テキスト ボックス 133"/>
        <xdr:cNvSpPr txBox="1"/>
      </xdr:nvSpPr>
      <xdr:spPr>
        <a:xfrm>
          <a:off x="1752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106513</xdr:rowOff>
    </xdr:from>
    <xdr:to>
      <xdr:col>6</xdr:col>
      <xdr:colOff>38100</xdr:colOff>
      <xdr:row>59</xdr:row>
      <xdr:rowOff>36663</xdr:rowOff>
    </xdr:to>
    <xdr:sp macro="" textlink="">
      <xdr:nvSpPr>
        <xdr:cNvPr id="135" name="フローチャート: 判断 134"/>
        <xdr:cNvSpPr/>
      </xdr:nvSpPr>
      <xdr:spPr>
        <a:xfrm>
          <a:off x="1079500" y="1005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27790</xdr:rowOff>
    </xdr:from>
    <xdr:ext cx="534377" cy="259045"/>
    <xdr:sp macro="" textlink="">
      <xdr:nvSpPr>
        <xdr:cNvPr id="136" name="テキスト ボックス 135"/>
        <xdr:cNvSpPr txBox="1"/>
      </xdr:nvSpPr>
      <xdr:spPr>
        <a:xfrm>
          <a:off x="863111" y="101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60521</xdr:rowOff>
    </xdr:from>
    <xdr:to>
      <xdr:col>24</xdr:col>
      <xdr:colOff>114300</xdr:colOff>
      <xdr:row>51</xdr:row>
      <xdr:rowOff>162121</xdr:rowOff>
    </xdr:to>
    <xdr:sp macro="" textlink="">
      <xdr:nvSpPr>
        <xdr:cNvPr id="142" name="楕円 141"/>
        <xdr:cNvSpPr/>
      </xdr:nvSpPr>
      <xdr:spPr>
        <a:xfrm>
          <a:off x="4584700" y="88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13548</xdr:rowOff>
    </xdr:from>
    <xdr:ext cx="599010" cy="259045"/>
    <xdr:sp macro="" textlink="">
      <xdr:nvSpPr>
        <xdr:cNvPr id="143" name="物件費該当値テキスト"/>
        <xdr:cNvSpPr txBox="1"/>
      </xdr:nvSpPr>
      <xdr:spPr>
        <a:xfrm>
          <a:off x="4686300" y="875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124300</xdr:rowOff>
    </xdr:from>
    <xdr:to>
      <xdr:col>20</xdr:col>
      <xdr:colOff>38100</xdr:colOff>
      <xdr:row>51</xdr:row>
      <xdr:rowOff>54450</xdr:rowOff>
    </xdr:to>
    <xdr:sp macro="" textlink="">
      <xdr:nvSpPr>
        <xdr:cNvPr id="144" name="楕円 143"/>
        <xdr:cNvSpPr/>
      </xdr:nvSpPr>
      <xdr:spPr>
        <a:xfrm>
          <a:off x="3746500" y="86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70977</xdr:rowOff>
    </xdr:from>
    <xdr:ext cx="599010" cy="259045"/>
    <xdr:sp macro="" textlink="">
      <xdr:nvSpPr>
        <xdr:cNvPr id="145" name="テキスト ボックス 144"/>
        <xdr:cNvSpPr txBox="1"/>
      </xdr:nvSpPr>
      <xdr:spPr>
        <a:xfrm>
          <a:off x="3497795" y="847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50887</xdr:rowOff>
    </xdr:from>
    <xdr:to>
      <xdr:col>15</xdr:col>
      <xdr:colOff>101600</xdr:colOff>
      <xdr:row>57</xdr:row>
      <xdr:rowOff>152487</xdr:rowOff>
    </xdr:to>
    <xdr:sp macro="" textlink="">
      <xdr:nvSpPr>
        <xdr:cNvPr id="146" name="楕円 145"/>
        <xdr:cNvSpPr/>
      </xdr:nvSpPr>
      <xdr:spPr>
        <a:xfrm>
          <a:off x="2857500" y="98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169014</xdr:rowOff>
    </xdr:from>
    <xdr:ext cx="534377" cy="259045"/>
    <xdr:sp macro="" textlink="">
      <xdr:nvSpPr>
        <xdr:cNvPr id="147" name="テキスト ボックス 146"/>
        <xdr:cNvSpPr txBox="1"/>
      </xdr:nvSpPr>
      <xdr:spPr>
        <a:xfrm>
          <a:off x="2641111" y="95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139366</xdr:rowOff>
    </xdr:from>
    <xdr:to>
      <xdr:col>10</xdr:col>
      <xdr:colOff>165100</xdr:colOff>
      <xdr:row>57</xdr:row>
      <xdr:rowOff>69516</xdr:rowOff>
    </xdr:to>
    <xdr:sp macro="" textlink="">
      <xdr:nvSpPr>
        <xdr:cNvPr id="148" name="楕円 147"/>
        <xdr:cNvSpPr/>
      </xdr:nvSpPr>
      <xdr:spPr>
        <a:xfrm>
          <a:off x="1968500" y="97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86043</xdr:rowOff>
    </xdr:from>
    <xdr:ext cx="534377" cy="259045"/>
    <xdr:sp macro="" textlink="">
      <xdr:nvSpPr>
        <xdr:cNvPr id="149" name="テキスト ボックス 148"/>
        <xdr:cNvSpPr txBox="1"/>
      </xdr:nvSpPr>
      <xdr:spPr>
        <a:xfrm>
          <a:off x="1752111" y="951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135720</xdr:rowOff>
    </xdr:from>
    <xdr:to>
      <xdr:col>6</xdr:col>
      <xdr:colOff>38100</xdr:colOff>
      <xdr:row>57</xdr:row>
      <xdr:rowOff>65870</xdr:rowOff>
    </xdr:to>
    <xdr:sp macro="" textlink="">
      <xdr:nvSpPr>
        <xdr:cNvPr id="150" name="楕円 149"/>
        <xdr:cNvSpPr/>
      </xdr:nvSpPr>
      <xdr:spPr>
        <a:xfrm>
          <a:off x="1079500" y="97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82397</xdr:rowOff>
    </xdr:from>
    <xdr:ext cx="534377" cy="259045"/>
    <xdr:sp macro="" textlink="">
      <xdr:nvSpPr>
        <xdr:cNvPr id="151" name="テキスト ボックス 150"/>
        <xdr:cNvSpPr txBox="1"/>
      </xdr:nvSpPr>
      <xdr:spPr>
        <a:xfrm>
          <a:off x="863111" y="951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5" name="直線コネクタ 174"/>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6"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7" name="直線コネクタ 176"/>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8"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9" name="直線コネクタ 178"/>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122479</xdr:rowOff>
    </xdr:from>
    <xdr:to>
      <xdr:col>24</xdr:col>
      <xdr:colOff>63500</xdr:colOff>
      <xdr:row>77</xdr:row>
      <xdr:rowOff>155017</xdr:rowOff>
    </xdr:to>
    <xdr:cxnSp macro="">
      <xdr:nvCxnSpPr>
        <xdr:cNvPr id="180" name="直線コネクタ 179"/>
        <xdr:cNvCxnSpPr/>
      </xdr:nvCxnSpPr>
      <xdr:spPr>
        <a:xfrm>
          <a:off x="3797300" y="13324129"/>
          <a:ext cx="8382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48912</xdr:rowOff>
    </xdr:from>
    <xdr:ext cx="469744" cy="259045"/>
    <xdr:sp macro="" textlink="">
      <xdr:nvSpPr>
        <xdr:cNvPr id="181" name="維持補修費平均値テキスト"/>
        <xdr:cNvSpPr txBox="1"/>
      </xdr:nvSpPr>
      <xdr:spPr>
        <a:xfrm>
          <a:off x="4686300" y="1290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2" name="フローチャート: 判断 181"/>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67920</xdr:rowOff>
    </xdr:from>
    <xdr:to>
      <xdr:col>19</xdr:col>
      <xdr:colOff>177800</xdr:colOff>
      <xdr:row>77</xdr:row>
      <xdr:rowOff>122479</xdr:rowOff>
    </xdr:to>
    <xdr:cxnSp macro="">
      <xdr:nvCxnSpPr>
        <xdr:cNvPr id="183" name="直線コネクタ 182"/>
        <xdr:cNvCxnSpPr/>
      </xdr:nvCxnSpPr>
      <xdr:spPr>
        <a:xfrm>
          <a:off x="2908300" y="13269570"/>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4" name="フローチャート: 判断 183"/>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57599</xdr:rowOff>
    </xdr:from>
    <xdr:ext cx="469744" cy="259045"/>
    <xdr:sp macro="" textlink="">
      <xdr:nvSpPr>
        <xdr:cNvPr id="185" name="テキスト ボックス 184"/>
        <xdr:cNvSpPr txBox="1"/>
      </xdr:nvSpPr>
      <xdr:spPr>
        <a:xfrm>
          <a:off x="3562428" y="127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67920</xdr:rowOff>
    </xdr:from>
    <xdr:to>
      <xdr:col>15</xdr:col>
      <xdr:colOff>50800</xdr:colOff>
      <xdr:row>77</xdr:row>
      <xdr:rowOff>97332</xdr:rowOff>
    </xdr:to>
    <xdr:cxnSp macro="">
      <xdr:nvCxnSpPr>
        <xdr:cNvPr id="186" name="直線コネクタ 185"/>
        <xdr:cNvCxnSpPr/>
      </xdr:nvCxnSpPr>
      <xdr:spPr>
        <a:xfrm flipV="1">
          <a:off x="2019300" y="13269570"/>
          <a:ext cx="889000" cy="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7" name="フローチャート: 判断 186"/>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8" name="テキスト ボックス 187"/>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7265</xdr:rowOff>
    </xdr:from>
    <xdr:to>
      <xdr:col>10</xdr:col>
      <xdr:colOff>114300</xdr:colOff>
      <xdr:row>77</xdr:row>
      <xdr:rowOff>97332</xdr:rowOff>
    </xdr:to>
    <xdr:cxnSp macro="">
      <xdr:nvCxnSpPr>
        <xdr:cNvPr id="189" name="直線コネクタ 188"/>
        <xdr:cNvCxnSpPr/>
      </xdr:nvCxnSpPr>
      <xdr:spPr>
        <a:xfrm>
          <a:off x="1130300" y="13208915"/>
          <a:ext cx="889000" cy="9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90" name="フローチャート: 判断 189"/>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50360</xdr:rowOff>
    </xdr:from>
    <xdr:ext cx="469744" cy="259045"/>
    <xdr:sp macro="" textlink="">
      <xdr:nvSpPr>
        <xdr:cNvPr id="191" name="テキスト ボックス 190"/>
        <xdr:cNvSpPr txBox="1"/>
      </xdr:nvSpPr>
      <xdr:spPr>
        <a:xfrm>
          <a:off x="1784428" y="127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2" name="フローチャート: 判断 191"/>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102633</xdr:rowOff>
    </xdr:from>
    <xdr:ext cx="469744" cy="259045"/>
    <xdr:sp macro="" textlink="">
      <xdr:nvSpPr>
        <xdr:cNvPr id="193" name="テキスト ボックス 192"/>
        <xdr:cNvSpPr txBox="1"/>
      </xdr:nvSpPr>
      <xdr:spPr>
        <a:xfrm>
          <a:off x="895428" y="1278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104217</xdr:rowOff>
    </xdr:from>
    <xdr:to>
      <xdr:col>24</xdr:col>
      <xdr:colOff>114300</xdr:colOff>
      <xdr:row>78</xdr:row>
      <xdr:rowOff>34367</xdr:rowOff>
    </xdr:to>
    <xdr:sp macro="" textlink="">
      <xdr:nvSpPr>
        <xdr:cNvPr id="199" name="楕円 198"/>
        <xdr:cNvSpPr/>
      </xdr:nvSpPr>
      <xdr:spPr>
        <a:xfrm>
          <a:off x="45847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19144</xdr:rowOff>
    </xdr:from>
    <xdr:ext cx="469744" cy="259045"/>
    <xdr:sp macro="" textlink="">
      <xdr:nvSpPr>
        <xdr:cNvPr id="200" name="維持補修費該当値テキスト"/>
        <xdr:cNvSpPr txBox="1"/>
      </xdr:nvSpPr>
      <xdr:spPr>
        <a:xfrm>
          <a:off x="4686300" y="1322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71679</xdr:rowOff>
    </xdr:from>
    <xdr:to>
      <xdr:col>20</xdr:col>
      <xdr:colOff>38100</xdr:colOff>
      <xdr:row>78</xdr:row>
      <xdr:rowOff>1829</xdr:rowOff>
    </xdr:to>
    <xdr:sp macro="" textlink="">
      <xdr:nvSpPr>
        <xdr:cNvPr id="201" name="楕円 200"/>
        <xdr:cNvSpPr/>
      </xdr:nvSpPr>
      <xdr:spPr>
        <a:xfrm>
          <a:off x="3746500" y="132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164406</xdr:rowOff>
    </xdr:from>
    <xdr:ext cx="469744" cy="259045"/>
    <xdr:sp macro="" textlink="">
      <xdr:nvSpPr>
        <xdr:cNvPr id="202" name="テキスト ボックス 201"/>
        <xdr:cNvSpPr txBox="1"/>
      </xdr:nvSpPr>
      <xdr:spPr>
        <a:xfrm>
          <a:off x="3562428" y="1336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17120</xdr:rowOff>
    </xdr:from>
    <xdr:to>
      <xdr:col>15</xdr:col>
      <xdr:colOff>101600</xdr:colOff>
      <xdr:row>77</xdr:row>
      <xdr:rowOff>118720</xdr:rowOff>
    </xdr:to>
    <xdr:sp macro="" textlink="">
      <xdr:nvSpPr>
        <xdr:cNvPr id="203" name="楕円 202"/>
        <xdr:cNvSpPr/>
      </xdr:nvSpPr>
      <xdr:spPr>
        <a:xfrm>
          <a:off x="2857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109847</xdr:rowOff>
    </xdr:from>
    <xdr:ext cx="469744" cy="259045"/>
    <xdr:sp macro="" textlink="">
      <xdr:nvSpPr>
        <xdr:cNvPr id="204" name="テキスト ボックス 203"/>
        <xdr:cNvSpPr txBox="1"/>
      </xdr:nvSpPr>
      <xdr:spPr>
        <a:xfrm>
          <a:off x="2673428" y="133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46532</xdr:rowOff>
    </xdr:from>
    <xdr:to>
      <xdr:col>10</xdr:col>
      <xdr:colOff>165100</xdr:colOff>
      <xdr:row>77</xdr:row>
      <xdr:rowOff>148132</xdr:rowOff>
    </xdr:to>
    <xdr:sp macro="" textlink="">
      <xdr:nvSpPr>
        <xdr:cNvPr id="205" name="楕円 204"/>
        <xdr:cNvSpPr/>
      </xdr:nvSpPr>
      <xdr:spPr>
        <a:xfrm>
          <a:off x="1968500" y="132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139259</xdr:rowOff>
    </xdr:from>
    <xdr:ext cx="469744" cy="259045"/>
    <xdr:sp macro="" textlink="">
      <xdr:nvSpPr>
        <xdr:cNvPr id="206" name="テキスト ボックス 205"/>
        <xdr:cNvSpPr txBox="1"/>
      </xdr:nvSpPr>
      <xdr:spPr>
        <a:xfrm>
          <a:off x="1784428" y="1334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127915</xdr:rowOff>
    </xdr:from>
    <xdr:to>
      <xdr:col>6</xdr:col>
      <xdr:colOff>38100</xdr:colOff>
      <xdr:row>77</xdr:row>
      <xdr:rowOff>58065</xdr:rowOff>
    </xdr:to>
    <xdr:sp macro="" textlink="">
      <xdr:nvSpPr>
        <xdr:cNvPr id="207" name="楕円 206"/>
        <xdr:cNvSpPr/>
      </xdr:nvSpPr>
      <xdr:spPr>
        <a:xfrm>
          <a:off x="1079500" y="131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49192</xdr:rowOff>
    </xdr:from>
    <xdr:ext cx="469744" cy="259045"/>
    <xdr:sp macro="" textlink="">
      <xdr:nvSpPr>
        <xdr:cNvPr id="208" name="テキスト ボックス 207"/>
        <xdr:cNvSpPr txBox="1"/>
      </xdr:nvSpPr>
      <xdr:spPr>
        <a:xfrm>
          <a:off x="895428" y="1325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5" name="直線コネクタ 234"/>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6"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7" name="直線コネクタ 236"/>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8"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9" name="直線コネクタ 238"/>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107648</xdr:rowOff>
    </xdr:from>
    <xdr:to>
      <xdr:col>24</xdr:col>
      <xdr:colOff>63500</xdr:colOff>
      <xdr:row>98</xdr:row>
      <xdr:rowOff>162348</xdr:rowOff>
    </xdr:to>
    <xdr:cxnSp macro="">
      <xdr:nvCxnSpPr>
        <xdr:cNvPr id="240" name="直線コネクタ 239"/>
        <xdr:cNvCxnSpPr/>
      </xdr:nvCxnSpPr>
      <xdr:spPr>
        <a:xfrm flipV="1">
          <a:off x="3797300" y="16909748"/>
          <a:ext cx="838200" cy="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38282</xdr:rowOff>
    </xdr:from>
    <xdr:ext cx="534377" cy="259045"/>
    <xdr:sp macro="" textlink="">
      <xdr:nvSpPr>
        <xdr:cNvPr id="241" name="扶助費平均値テキスト"/>
        <xdr:cNvSpPr txBox="1"/>
      </xdr:nvSpPr>
      <xdr:spPr>
        <a:xfrm>
          <a:off x="4686300" y="16326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2" name="フローチャート: 判断 241"/>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162348</xdr:rowOff>
    </xdr:from>
    <xdr:to>
      <xdr:col>19</xdr:col>
      <xdr:colOff>177800</xdr:colOff>
      <xdr:row>99</xdr:row>
      <xdr:rowOff>22183</xdr:rowOff>
    </xdr:to>
    <xdr:cxnSp macro="">
      <xdr:nvCxnSpPr>
        <xdr:cNvPr id="243" name="直線コネクタ 242"/>
        <xdr:cNvCxnSpPr/>
      </xdr:nvCxnSpPr>
      <xdr:spPr>
        <a:xfrm flipV="1">
          <a:off x="2908300" y="16964448"/>
          <a:ext cx="8890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4" name="フローチャート: 判断 243"/>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51807</xdr:rowOff>
    </xdr:from>
    <xdr:ext cx="534377" cy="259045"/>
    <xdr:sp macro="" textlink="">
      <xdr:nvSpPr>
        <xdr:cNvPr id="245" name="テキスト ボックス 244"/>
        <xdr:cNvSpPr txBox="1"/>
      </xdr:nvSpPr>
      <xdr:spPr>
        <a:xfrm>
          <a:off x="3530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22183</xdr:rowOff>
    </xdr:from>
    <xdr:to>
      <xdr:col>15</xdr:col>
      <xdr:colOff>50800</xdr:colOff>
      <xdr:row>99</xdr:row>
      <xdr:rowOff>25008</xdr:rowOff>
    </xdr:to>
    <xdr:cxnSp macro="">
      <xdr:nvCxnSpPr>
        <xdr:cNvPr id="246" name="直線コネクタ 245"/>
        <xdr:cNvCxnSpPr/>
      </xdr:nvCxnSpPr>
      <xdr:spPr>
        <a:xfrm flipV="1">
          <a:off x="2019300" y="16995733"/>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7" name="フローチャート: 判断 246"/>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84661</xdr:rowOff>
    </xdr:from>
    <xdr:ext cx="534377" cy="259045"/>
    <xdr:sp macro="" textlink="">
      <xdr:nvSpPr>
        <xdr:cNvPr id="248" name="テキスト ボックス 247"/>
        <xdr:cNvSpPr txBox="1"/>
      </xdr:nvSpPr>
      <xdr:spPr>
        <a:xfrm>
          <a:off x="2641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25008</xdr:rowOff>
    </xdr:from>
    <xdr:to>
      <xdr:col>10</xdr:col>
      <xdr:colOff>114300</xdr:colOff>
      <xdr:row>99</xdr:row>
      <xdr:rowOff>103614</xdr:rowOff>
    </xdr:to>
    <xdr:cxnSp macro="">
      <xdr:nvCxnSpPr>
        <xdr:cNvPr id="249" name="直線コネクタ 248"/>
        <xdr:cNvCxnSpPr/>
      </xdr:nvCxnSpPr>
      <xdr:spPr>
        <a:xfrm flipV="1">
          <a:off x="1130300" y="16998558"/>
          <a:ext cx="889000" cy="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50" name="フローチャート: 判断 249"/>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66291</xdr:rowOff>
    </xdr:from>
    <xdr:ext cx="534377" cy="259045"/>
    <xdr:sp macro="" textlink="">
      <xdr:nvSpPr>
        <xdr:cNvPr id="251" name="テキスト ボックス 250"/>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2" name="フローチャート: 判断 251"/>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119882</xdr:rowOff>
    </xdr:from>
    <xdr:ext cx="534377" cy="259045"/>
    <xdr:sp macro="" textlink="">
      <xdr:nvSpPr>
        <xdr:cNvPr id="253" name="テキスト ボックス 252"/>
        <xdr:cNvSpPr txBox="1"/>
      </xdr:nvSpPr>
      <xdr:spPr>
        <a:xfrm>
          <a:off x="863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56848</xdr:rowOff>
    </xdr:from>
    <xdr:to>
      <xdr:col>24</xdr:col>
      <xdr:colOff>114300</xdr:colOff>
      <xdr:row>98</xdr:row>
      <xdr:rowOff>158448</xdr:rowOff>
    </xdr:to>
    <xdr:sp macro="" textlink="">
      <xdr:nvSpPr>
        <xdr:cNvPr id="259" name="楕円 258"/>
        <xdr:cNvSpPr/>
      </xdr:nvSpPr>
      <xdr:spPr>
        <a:xfrm>
          <a:off x="4584700" y="1685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35275</xdr:rowOff>
    </xdr:from>
    <xdr:ext cx="534377" cy="259045"/>
    <xdr:sp macro="" textlink="">
      <xdr:nvSpPr>
        <xdr:cNvPr id="260" name="扶助費該当値テキスト"/>
        <xdr:cNvSpPr txBox="1"/>
      </xdr:nvSpPr>
      <xdr:spPr>
        <a:xfrm>
          <a:off x="4686300" y="1683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111548</xdr:rowOff>
    </xdr:from>
    <xdr:to>
      <xdr:col>20</xdr:col>
      <xdr:colOff>38100</xdr:colOff>
      <xdr:row>99</xdr:row>
      <xdr:rowOff>41698</xdr:rowOff>
    </xdr:to>
    <xdr:sp macro="" textlink="">
      <xdr:nvSpPr>
        <xdr:cNvPr id="261" name="楕円 260"/>
        <xdr:cNvSpPr/>
      </xdr:nvSpPr>
      <xdr:spPr>
        <a:xfrm>
          <a:off x="3746500" y="169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32825</xdr:rowOff>
    </xdr:from>
    <xdr:ext cx="534377" cy="259045"/>
    <xdr:sp macro="" textlink="">
      <xdr:nvSpPr>
        <xdr:cNvPr id="262" name="テキスト ボックス 261"/>
        <xdr:cNvSpPr txBox="1"/>
      </xdr:nvSpPr>
      <xdr:spPr>
        <a:xfrm>
          <a:off x="3530111" y="1700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142833</xdr:rowOff>
    </xdr:from>
    <xdr:to>
      <xdr:col>15</xdr:col>
      <xdr:colOff>101600</xdr:colOff>
      <xdr:row>99</xdr:row>
      <xdr:rowOff>72983</xdr:rowOff>
    </xdr:to>
    <xdr:sp macro="" textlink="">
      <xdr:nvSpPr>
        <xdr:cNvPr id="263" name="楕円 262"/>
        <xdr:cNvSpPr/>
      </xdr:nvSpPr>
      <xdr:spPr>
        <a:xfrm>
          <a:off x="2857500" y="169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64110</xdr:rowOff>
    </xdr:from>
    <xdr:ext cx="534377" cy="259045"/>
    <xdr:sp macro="" textlink="">
      <xdr:nvSpPr>
        <xdr:cNvPr id="264" name="テキスト ボックス 263"/>
        <xdr:cNvSpPr txBox="1"/>
      </xdr:nvSpPr>
      <xdr:spPr>
        <a:xfrm>
          <a:off x="2641111" y="1703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145658</xdr:rowOff>
    </xdr:from>
    <xdr:to>
      <xdr:col>10</xdr:col>
      <xdr:colOff>165100</xdr:colOff>
      <xdr:row>99</xdr:row>
      <xdr:rowOff>75808</xdr:rowOff>
    </xdr:to>
    <xdr:sp macro="" textlink="">
      <xdr:nvSpPr>
        <xdr:cNvPr id="265" name="楕円 264"/>
        <xdr:cNvSpPr/>
      </xdr:nvSpPr>
      <xdr:spPr>
        <a:xfrm>
          <a:off x="1968500" y="169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66935</xdr:rowOff>
    </xdr:from>
    <xdr:ext cx="534377" cy="259045"/>
    <xdr:sp macro="" textlink="">
      <xdr:nvSpPr>
        <xdr:cNvPr id="266" name="テキスト ボックス 265"/>
        <xdr:cNvSpPr txBox="1"/>
      </xdr:nvSpPr>
      <xdr:spPr>
        <a:xfrm>
          <a:off x="1752111" y="1704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52814</xdr:rowOff>
    </xdr:from>
    <xdr:to>
      <xdr:col>6</xdr:col>
      <xdr:colOff>38100</xdr:colOff>
      <xdr:row>99</xdr:row>
      <xdr:rowOff>154414</xdr:rowOff>
    </xdr:to>
    <xdr:sp macro="" textlink="">
      <xdr:nvSpPr>
        <xdr:cNvPr id="267" name="楕円 266"/>
        <xdr:cNvSpPr/>
      </xdr:nvSpPr>
      <xdr:spPr>
        <a:xfrm>
          <a:off x="1079500" y="170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145541</xdr:rowOff>
    </xdr:from>
    <xdr:ext cx="534377" cy="259045"/>
    <xdr:sp macro="" textlink="">
      <xdr:nvSpPr>
        <xdr:cNvPr id="268" name="テキスト ボックス 267"/>
        <xdr:cNvSpPr txBox="1"/>
      </xdr:nvSpPr>
      <xdr:spPr>
        <a:xfrm>
          <a:off x="863111" y="171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7" name="テキスト ボックス 28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3" name="直線コネクタ 292"/>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4"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5" name="直線コネクタ 294"/>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6"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7" name="直線コネクタ 296"/>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60185</xdr:rowOff>
    </xdr:from>
    <xdr:to>
      <xdr:col>55</xdr:col>
      <xdr:colOff>0</xdr:colOff>
      <xdr:row>35</xdr:row>
      <xdr:rowOff>170459</xdr:rowOff>
    </xdr:to>
    <xdr:cxnSp macro="">
      <xdr:nvCxnSpPr>
        <xdr:cNvPr id="298" name="直線コネクタ 297"/>
        <xdr:cNvCxnSpPr/>
      </xdr:nvCxnSpPr>
      <xdr:spPr>
        <a:xfrm flipV="1">
          <a:off x="9639300" y="6060935"/>
          <a:ext cx="838200" cy="1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9" name="補助費等平均値テキスト"/>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300" name="フローチャート: 判断 299"/>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131966</xdr:rowOff>
    </xdr:from>
    <xdr:to>
      <xdr:col>50</xdr:col>
      <xdr:colOff>114300</xdr:colOff>
      <xdr:row>35</xdr:row>
      <xdr:rowOff>170459</xdr:rowOff>
    </xdr:to>
    <xdr:cxnSp macro="">
      <xdr:nvCxnSpPr>
        <xdr:cNvPr id="301" name="直線コネクタ 300"/>
        <xdr:cNvCxnSpPr/>
      </xdr:nvCxnSpPr>
      <xdr:spPr>
        <a:xfrm>
          <a:off x="8750300" y="6132716"/>
          <a:ext cx="889000" cy="3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2" name="フローチャート: 判断 301"/>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303" name="テキスト ボックス 302"/>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50635</xdr:rowOff>
    </xdr:from>
    <xdr:to>
      <xdr:col>45</xdr:col>
      <xdr:colOff>177800</xdr:colOff>
      <xdr:row>35</xdr:row>
      <xdr:rowOff>131966</xdr:rowOff>
    </xdr:to>
    <xdr:cxnSp macro="">
      <xdr:nvCxnSpPr>
        <xdr:cNvPr id="304" name="直線コネクタ 303"/>
        <xdr:cNvCxnSpPr/>
      </xdr:nvCxnSpPr>
      <xdr:spPr>
        <a:xfrm>
          <a:off x="7861300" y="6051385"/>
          <a:ext cx="889000" cy="8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5" name="フローチャート: 判断 304"/>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154017</xdr:rowOff>
    </xdr:from>
    <xdr:ext cx="534377" cy="259045"/>
    <xdr:sp macro="" textlink="">
      <xdr:nvSpPr>
        <xdr:cNvPr id="306" name="テキスト ボックス 305"/>
        <xdr:cNvSpPr txBox="1"/>
      </xdr:nvSpPr>
      <xdr:spPr>
        <a:xfrm>
          <a:off x="8483111" y="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178</xdr:rowOff>
    </xdr:from>
    <xdr:to>
      <xdr:col>41</xdr:col>
      <xdr:colOff>50800</xdr:colOff>
      <xdr:row>35</xdr:row>
      <xdr:rowOff>50635</xdr:rowOff>
    </xdr:to>
    <xdr:cxnSp macro="">
      <xdr:nvCxnSpPr>
        <xdr:cNvPr id="307" name="直線コネクタ 306"/>
        <xdr:cNvCxnSpPr/>
      </xdr:nvCxnSpPr>
      <xdr:spPr>
        <a:xfrm>
          <a:off x="6972300" y="6000928"/>
          <a:ext cx="889000" cy="5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8" name="フローチャート: 判断 307"/>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165917</xdr:rowOff>
    </xdr:from>
    <xdr:ext cx="534377" cy="259045"/>
    <xdr:sp macro="" textlink="">
      <xdr:nvSpPr>
        <xdr:cNvPr id="309" name="テキスト ボックス 308"/>
        <xdr:cNvSpPr txBox="1"/>
      </xdr:nvSpPr>
      <xdr:spPr>
        <a:xfrm>
          <a:off x="7594111" y="63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10" name="フローチャート: 判断 309"/>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138650</xdr:rowOff>
    </xdr:from>
    <xdr:ext cx="534377" cy="259045"/>
    <xdr:sp macro="" textlink="">
      <xdr:nvSpPr>
        <xdr:cNvPr id="311" name="テキスト ボックス 310"/>
        <xdr:cNvSpPr txBox="1"/>
      </xdr:nvSpPr>
      <xdr:spPr>
        <a:xfrm>
          <a:off x="6705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9385</xdr:rowOff>
    </xdr:from>
    <xdr:to>
      <xdr:col>55</xdr:col>
      <xdr:colOff>50800</xdr:colOff>
      <xdr:row>35</xdr:row>
      <xdr:rowOff>110985</xdr:rowOff>
    </xdr:to>
    <xdr:sp macro="" textlink="">
      <xdr:nvSpPr>
        <xdr:cNvPr id="317" name="楕円 316"/>
        <xdr:cNvSpPr/>
      </xdr:nvSpPr>
      <xdr:spPr>
        <a:xfrm>
          <a:off x="10426700" y="60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32262</xdr:rowOff>
    </xdr:from>
    <xdr:ext cx="534377" cy="259045"/>
    <xdr:sp macro="" textlink="">
      <xdr:nvSpPr>
        <xdr:cNvPr id="318" name="補助費等該当値テキスト"/>
        <xdr:cNvSpPr txBox="1"/>
      </xdr:nvSpPr>
      <xdr:spPr>
        <a:xfrm>
          <a:off x="10528300" y="586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119659</xdr:rowOff>
    </xdr:from>
    <xdr:to>
      <xdr:col>50</xdr:col>
      <xdr:colOff>165100</xdr:colOff>
      <xdr:row>36</xdr:row>
      <xdr:rowOff>49809</xdr:rowOff>
    </xdr:to>
    <xdr:sp macro="" textlink="">
      <xdr:nvSpPr>
        <xdr:cNvPr id="319" name="楕円 318"/>
        <xdr:cNvSpPr/>
      </xdr:nvSpPr>
      <xdr:spPr>
        <a:xfrm>
          <a:off x="9588500" y="61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66336</xdr:rowOff>
    </xdr:from>
    <xdr:ext cx="534377" cy="259045"/>
    <xdr:sp macro="" textlink="">
      <xdr:nvSpPr>
        <xdr:cNvPr id="320" name="テキスト ボックス 319"/>
        <xdr:cNvSpPr txBox="1"/>
      </xdr:nvSpPr>
      <xdr:spPr>
        <a:xfrm>
          <a:off x="9372111" y="58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81166</xdr:rowOff>
    </xdr:from>
    <xdr:to>
      <xdr:col>46</xdr:col>
      <xdr:colOff>38100</xdr:colOff>
      <xdr:row>36</xdr:row>
      <xdr:rowOff>11316</xdr:rowOff>
    </xdr:to>
    <xdr:sp macro="" textlink="">
      <xdr:nvSpPr>
        <xdr:cNvPr id="321" name="楕円 320"/>
        <xdr:cNvSpPr/>
      </xdr:nvSpPr>
      <xdr:spPr>
        <a:xfrm>
          <a:off x="8699500" y="608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27843</xdr:rowOff>
    </xdr:from>
    <xdr:ext cx="534377" cy="259045"/>
    <xdr:sp macro="" textlink="">
      <xdr:nvSpPr>
        <xdr:cNvPr id="322" name="テキスト ボックス 321"/>
        <xdr:cNvSpPr txBox="1"/>
      </xdr:nvSpPr>
      <xdr:spPr>
        <a:xfrm>
          <a:off x="8483111" y="585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171285</xdr:rowOff>
    </xdr:from>
    <xdr:to>
      <xdr:col>41</xdr:col>
      <xdr:colOff>101600</xdr:colOff>
      <xdr:row>35</xdr:row>
      <xdr:rowOff>101435</xdr:rowOff>
    </xdr:to>
    <xdr:sp macro="" textlink="">
      <xdr:nvSpPr>
        <xdr:cNvPr id="323" name="楕円 322"/>
        <xdr:cNvSpPr/>
      </xdr:nvSpPr>
      <xdr:spPr>
        <a:xfrm>
          <a:off x="7810500" y="60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117962</xdr:rowOff>
    </xdr:from>
    <xdr:ext cx="534377" cy="259045"/>
    <xdr:sp macro="" textlink="">
      <xdr:nvSpPr>
        <xdr:cNvPr id="324" name="テキスト ボックス 323"/>
        <xdr:cNvSpPr txBox="1"/>
      </xdr:nvSpPr>
      <xdr:spPr>
        <a:xfrm>
          <a:off x="7594111" y="57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120828</xdr:rowOff>
    </xdr:from>
    <xdr:to>
      <xdr:col>36</xdr:col>
      <xdr:colOff>165100</xdr:colOff>
      <xdr:row>35</xdr:row>
      <xdr:rowOff>50978</xdr:rowOff>
    </xdr:to>
    <xdr:sp macro="" textlink="">
      <xdr:nvSpPr>
        <xdr:cNvPr id="325" name="楕円 324"/>
        <xdr:cNvSpPr/>
      </xdr:nvSpPr>
      <xdr:spPr>
        <a:xfrm>
          <a:off x="6921500" y="59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67505</xdr:rowOff>
    </xdr:from>
    <xdr:ext cx="534377" cy="259045"/>
    <xdr:sp macro="" textlink="">
      <xdr:nvSpPr>
        <xdr:cNvPr id="326" name="テキスト ボックス 325"/>
        <xdr:cNvSpPr txBox="1"/>
      </xdr:nvSpPr>
      <xdr:spPr>
        <a:xfrm>
          <a:off x="6705111" y="57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0" name="テキスト ボックス 33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50" name="直線コネクタ 349"/>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51"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2" name="直線コネクタ 351"/>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3"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4" name="直線コネクタ 353"/>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35217</xdr:rowOff>
    </xdr:from>
    <xdr:to>
      <xdr:col>55</xdr:col>
      <xdr:colOff>0</xdr:colOff>
      <xdr:row>58</xdr:row>
      <xdr:rowOff>59606</xdr:rowOff>
    </xdr:to>
    <xdr:cxnSp macro="">
      <xdr:nvCxnSpPr>
        <xdr:cNvPr id="355" name="直線コネクタ 354"/>
        <xdr:cNvCxnSpPr/>
      </xdr:nvCxnSpPr>
      <xdr:spPr>
        <a:xfrm flipV="1">
          <a:off x="9639300" y="9979317"/>
          <a:ext cx="838200" cy="2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42195</xdr:rowOff>
    </xdr:from>
    <xdr:ext cx="599010" cy="259045"/>
    <xdr:sp macro="" textlink="">
      <xdr:nvSpPr>
        <xdr:cNvPr id="356" name="普通建設事業費平均値テキスト"/>
        <xdr:cNvSpPr txBox="1"/>
      </xdr:nvSpPr>
      <xdr:spPr>
        <a:xfrm>
          <a:off x="10528300" y="9986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7" name="フローチャート: 判断 356"/>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59606</xdr:rowOff>
    </xdr:from>
    <xdr:to>
      <xdr:col>50</xdr:col>
      <xdr:colOff>114300</xdr:colOff>
      <xdr:row>58</xdr:row>
      <xdr:rowOff>115175</xdr:rowOff>
    </xdr:to>
    <xdr:cxnSp macro="">
      <xdr:nvCxnSpPr>
        <xdr:cNvPr id="358" name="直線コネクタ 357"/>
        <xdr:cNvCxnSpPr/>
      </xdr:nvCxnSpPr>
      <xdr:spPr>
        <a:xfrm flipV="1">
          <a:off x="8750300" y="10003706"/>
          <a:ext cx="889000" cy="5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9" name="フローチャート: 判断 358"/>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22541</xdr:rowOff>
    </xdr:from>
    <xdr:ext cx="534377" cy="259045"/>
    <xdr:sp macro="" textlink="">
      <xdr:nvSpPr>
        <xdr:cNvPr id="360" name="テキスト ボックス 359"/>
        <xdr:cNvSpPr txBox="1"/>
      </xdr:nvSpPr>
      <xdr:spPr>
        <a:xfrm>
          <a:off x="9372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113212</xdr:rowOff>
    </xdr:from>
    <xdr:to>
      <xdr:col>45</xdr:col>
      <xdr:colOff>177800</xdr:colOff>
      <xdr:row>58</xdr:row>
      <xdr:rowOff>115175</xdr:rowOff>
    </xdr:to>
    <xdr:cxnSp macro="">
      <xdr:nvCxnSpPr>
        <xdr:cNvPr id="361" name="直線コネクタ 360"/>
        <xdr:cNvCxnSpPr/>
      </xdr:nvCxnSpPr>
      <xdr:spPr>
        <a:xfrm>
          <a:off x="7861300" y="10057312"/>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2" name="フローチャート: 判断 361"/>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21575</xdr:rowOff>
    </xdr:from>
    <xdr:ext cx="534377" cy="259045"/>
    <xdr:sp macro="" textlink="">
      <xdr:nvSpPr>
        <xdr:cNvPr id="363" name="テキスト ボックス 362"/>
        <xdr:cNvSpPr txBox="1"/>
      </xdr:nvSpPr>
      <xdr:spPr>
        <a:xfrm>
          <a:off x="8483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86292</xdr:rowOff>
    </xdr:from>
    <xdr:to>
      <xdr:col>41</xdr:col>
      <xdr:colOff>50800</xdr:colOff>
      <xdr:row>58</xdr:row>
      <xdr:rowOff>113212</xdr:rowOff>
    </xdr:to>
    <xdr:cxnSp macro="">
      <xdr:nvCxnSpPr>
        <xdr:cNvPr id="364" name="直線コネクタ 363"/>
        <xdr:cNvCxnSpPr/>
      </xdr:nvCxnSpPr>
      <xdr:spPr>
        <a:xfrm>
          <a:off x="6972300" y="10030392"/>
          <a:ext cx="889000" cy="2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5" name="フローチャート: 判断 364"/>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26283</xdr:rowOff>
    </xdr:from>
    <xdr:ext cx="534377" cy="259045"/>
    <xdr:sp macro="" textlink="">
      <xdr:nvSpPr>
        <xdr:cNvPr id="366" name="テキスト ボックス 365"/>
        <xdr:cNvSpPr txBox="1"/>
      </xdr:nvSpPr>
      <xdr:spPr>
        <a:xfrm>
          <a:off x="7594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7" name="フローチャート: 判断 366"/>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8" name="テキスト ボックス 367"/>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155867</xdr:rowOff>
    </xdr:from>
    <xdr:to>
      <xdr:col>55</xdr:col>
      <xdr:colOff>50800</xdr:colOff>
      <xdr:row>58</xdr:row>
      <xdr:rowOff>86017</xdr:rowOff>
    </xdr:to>
    <xdr:sp macro="" textlink="">
      <xdr:nvSpPr>
        <xdr:cNvPr id="374" name="楕円 373"/>
        <xdr:cNvSpPr/>
      </xdr:nvSpPr>
      <xdr:spPr>
        <a:xfrm>
          <a:off x="10426700" y="99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7294</xdr:rowOff>
    </xdr:from>
    <xdr:ext cx="599010" cy="259045"/>
    <xdr:sp macro="" textlink="">
      <xdr:nvSpPr>
        <xdr:cNvPr id="375" name="普通建設事業費該当値テキスト"/>
        <xdr:cNvSpPr txBox="1"/>
      </xdr:nvSpPr>
      <xdr:spPr>
        <a:xfrm>
          <a:off x="10528300" y="977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8806</xdr:rowOff>
    </xdr:from>
    <xdr:to>
      <xdr:col>50</xdr:col>
      <xdr:colOff>165100</xdr:colOff>
      <xdr:row>58</xdr:row>
      <xdr:rowOff>110406</xdr:rowOff>
    </xdr:to>
    <xdr:sp macro="" textlink="">
      <xdr:nvSpPr>
        <xdr:cNvPr id="376" name="楕円 375"/>
        <xdr:cNvSpPr/>
      </xdr:nvSpPr>
      <xdr:spPr>
        <a:xfrm>
          <a:off x="9588500" y="99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126933</xdr:rowOff>
    </xdr:from>
    <xdr:ext cx="599010" cy="259045"/>
    <xdr:sp macro="" textlink="">
      <xdr:nvSpPr>
        <xdr:cNvPr id="377" name="テキスト ボックス 376"/>
        <xdr:cNvSpPr txBox="1"/>
      </xdr:nvSpPr>
      <xdr:spPr>
        <a:xfrm>
          <a:off x="9339795" y="972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64375</xdr:rowOff>
    </xdr:from>
    <xdr:to>
      <xdr:col>46</xdr:col>
      <xdr:colOff>38100</xdr:colOff>
      <xdr:row>58</xdr:row>
      <xdr:rowOff>165975</xdr:rowOff>
    </xdr:to>
    <xdr:sp macro="" textlink="">
      <xdr:nvSpPr>
        <xdr:cNvPr id="378" name="楕円 377"/>
        <xdr:cNvSpPr/>
      </xdr:nvSpPr>
      <xdr:spPr>
        <a:xfrm>
          <a:off x="8699500" y="10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11052</xdr:rowOff>
    </xdr:from>
    <xdr:ext cx="599010" cy="259045"/>
    <xdr:sp macro="" textlink="">
      <xdr:nvSpPr>
        <xdr:cNvPr id="379" name="テキスト ボックス 378"/>
        <xdr:cNvSpPr txBox="1"/>
      </xdr:nvSpPr>
      <xdr:spPr>
        <a:xfrm>
          <a:off x="8450795" y="97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62412</xdr:rowOff>
    </xdr:from>
    <xdr:to>
      <xdr:col>41</xdr:col>
      <xdr:colOff>101600</xdr:colOff>
      <xdr:row>58</xdr:row>
      <xdr:rowOff>164012</xdr:rowOff>
    </xdr:to>
    <xdr:sp macro="" textlink="">
      <xdr:nvSpPr>
        <xdr:cNvPr id="380" name="楕円 379"/>
        <xdr:cNvSpPr/>
      </xdr:nvSpPr>
      <xdr:spPr>
        <a:xfrm>
          <a:off x="78105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9089</xdr:rowOff>
    </xdr:from>
    <xdr:ext cx="599010" cy="259045"/>
    <xdr:sp macro="" textlink="">
      <xdr:nvSpPr>
        <xdr:cNvPr id="381" name="テキスト ボックス 380"/>
        <xdr:cNvSpPr txBox="1"/>
      </xdr:nvSpPr>
      <xdr:spPr>
        <a:xfrm>
          <a:off x="7561795" y="978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35492</xdr:rowOff>
    </xdr:from>
    <xdr:to>
      <xdr:col>36</xdr:col>
      <xdr:colOff>165100</xdr:colOff>
      <xdr:row>58</xdr:row>
      <xdr:rowOff>137092</xdr:rowOff>
    </xdr:to>
    <xdr:sp macro="" textlink="">
      <xdr:nvSpPr>
        <xdr:cNvPr id="382" name="楕円 381"/>
        <xdr:cNvSpPr/>
      </xdr:nvSpPr>
      <xdr:spPr>
        <a:xfrm>
          <a:off x="6921500" y="99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153619</xdr:rowOff>
    </xdr:from>
    <xdr:ext cx="599010" cy="259045"/>
    <xdr:sp macro="" textlink="">
      <xdr:nvSpPr>
        <xdr:cNvPr id="383" name="テキスト ボックス 382"/>
        <xdr:cNvSpPr txBox="1"/>
      </xdr:nvSpPr>
      <xdr:spPr>
        <a:xfrm>
          <a:off x="6672795" y="975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9" name="テキスト ボックス 398"/>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401" name="テキスト ボックス 400"/>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7" name="直線コネクタ 406"/>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8"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9" name="直線コネクタ 408"/>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10"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11" name="直線コネクタ 410"/>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164508</xdr:rowOff>
    </xdr:from>
    <xdr:to>
      <xdr:col>55</xdr:col>
      <xdr:colOff>0</xdr:colOff>
      <xdr:row>78</xdr:row>
      <xdr:rowOff>165142</xdr:rowOff>
    </xdr:to>
    <xdr:cxnSp macro="">
      <xdr:nvCxnSpPr>
        <xdr:cNvPr id="412" name="直線コネクタ 411"/>
        <xdr:cNvCxnSpPr/>
      </xdr:nvCxnSpPr>
      <xdr:spPr>
        <a:xfrm>
          <a:off x="9639300" y="13537608"/>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96248</xdr:rowOff>
    </xdr:from>
    <xdr:ext cx="534377" cy="259045"/>
    <xdr:sp macro="" textlink="">
      <xdr:nvSpPr>
        <xdr:cNvPr id="413" name="普通建設事業費 （ うち新規整備　）平均値テキスト"/>
        <xdr:cNvSpPr txBox="1"/>
      </xdr:nvSpPr>
      <xdr:spPr>
        <a:xfrm>
          <a:off x="10528300" y="13469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4" name="フローチャート: 判断 413"/>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164508</xdr:rowOff>
    </xdr:from>
    <xdr:to>
      <xdr:col>50</xdr:col>
      <xdr:colOff>114300</xdr:colOff>
      <xdr:row>79</xdr:row>
      <xdr:rowOff>6942</xdr:rowOff>
    </xdr:to>
    <xdr:cxnSp macro="">
      <xdr:nvCxnSpPr>
        <xdr:cNvPr id="415" name="直線コネクタ 414"/>
        <xdr:cNvCxnSpPr/>
      </xdr:nvCxnSpPr>
      <xdr:spPr>
        <a:xfrm flipV="1">
          <a:off x="8750300" y="13537608"/>
          <a:ext cx="889000" cy="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6" name="フローチャート: 判断 415"/>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71646</xdr:rowOff>
    </xdr:from>
    <xdr:ext cx="534377" cy="259045"/>
    <xdr:sp macro="" textlink="">
      <xdr:nvSpPr>
        <xdr:cNvPr id="417" name="テキスト ボックス 416"/>
        <xdr:cNvSpPr txBox="1"/>
      </xdr:nvSpPr>
      <xdr:spPr>
        <a:xfrm>
          <a:off x="9372111" y="136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155245</xdr:rowOff>
    </xdr:from>
    <xdr:to>
      <xdr:col>45</xdr:col>
      <xdr:colOff>177800</xdr:colOff>
      <xdr:row>79</xdr:row>
      <xdr:rowOff>6942</xdr:rowOff>
    </xdr:to>
    <xdr:cxnSp macro="">
      <xdr:nvCxnSpPr>
        <xdr:cNvPr id="418" name="直線コネクタ 417"/>
        <xdr:cNvCxnSpPr/>
      </xdr:nvCxnSpPr>
      <xdr:spPr>
        <a:xfrm>
          <a:off x="7861300" y="13528345"/>
          <a:ext cx="889000" cy="2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9" name="フローチャート: 判断 418"/>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69978</xdr:rowOff>
    </xdr:from>
    <xdr:ext cx="534377" cy="259045"/>
    <xdr:sp macro="" textlink="">
      <xdr:nvSpPr>
        <xdr:cNvPr id="420" name="テキスト ボックス 419"/>
        <xdr:cNvSpPr txBox="1"/>
      </xdr:nvSpPr>
      <xdr:spPr>
        <a:xfrm>
          <a:off x="8483111" y="136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121093</xdr:rowOff>
    </xdr:from>
    <xdr:to>
      <xdr:col>41</xdr:col>
      <xdr:colOff>50800</xdr:colOff>
      <xdr:row>78</xdr:row>
      <xdr:rowOff>155245</xdr:rowOff>
    </xdr:to>
    <xdr:cxnSp macro="">
      <xdr:nvCxnSpPr>
        <xdr:cNvPr id="421" name="直線コネクタ 420"/>
        <xdr:cNvCxnSpPr/>
      </xdr:nvCxnSpPr>
      <xdr:spPr>
        <a:xfrm>
          <a:off x="6972300" y="13494193"/>
          <a:ext cx="889000" cy="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2" name="フローチャート: 判断 421"/>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64005</xdr:rowOff>
    </xdr:from>
    <xdr:ext cx="534377" cy="259045"/>
    <xdr:sp macro="" textlink="">
      <xdr:nvSpPr>
        <xdr:cNvPr id="423" name="テキスト ボックス 422"/>
        <xdr:cNvSpPr txBox="1"/>
      </xdr:nvSpPr>
      <xdr:spPr>
        <a:xfrm>
          <a:off x="7594111" y="13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4" name="フローチャート: 判断 423"/>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50085</xdr:rowOff>
    </xdr:from>
    <xdr:ext cx="534377" cy="259045"/>
    <xdr:sp macro="" textlink="">
      <xdr:nvSpPr>
        <xdr:cNvPr id="425" name="テキスト ボックス 424"/>
        <xdr:cNvSpPr txBox="1"/>
      </xdr:nvSpPr>
      <xdr:spPr>
        <a:xfrm>
          <a:off x="6705111" y="135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114342</xdr:rowOff>
    </xdr:from>
    <xdr:to>
      <xdr:col>55</xdr:col>
      <xdr:colOff>50800</xdr:colOff>
      <xdr:row>79</xdr:row>
      <xdr:rowOff>44492</xdr:rowOff>
    </xdr:to>
    <xdr:sp macro="" textlink="">
      <xdr:nvSpPr>
        <xdr:cNvPr id="431" name="楕円 430"/>
        <xdr:cNvSpPr/>
      </xdr:nvSpPr>
      <xdr:spPr>
        <a:xfrm>
          <a:off x="10426700" y="134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73719</xdr:rowOff>
    </xdr:from>
    <xdr:ext cx="534377" cy="259045"/>
    <xdr:sp macro="" textlink="">
      <xdr:nvSpPr>
        <xdr:cNvPr id="432" name="普通建設事業費 （ うち新規整備　）該当値テキスト"/>
        <xdr:cNvSpPr txBox="1"/>
      </xdr:nvSpPr>
      <xdr:spPr>
        <a:xfrm>
          <a:off x="10528300" y="132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113708</xdr:rowOff>
    </xdr:from>
    <xdr:to>
      <xdr:col>50</xdr:col>
      <xdr:colOff>165100</xdr:colOff>
      <xdr:row>79</xdr:row>
      <xdr:rowOff>43858</xdr:rowOff>
    </xdr:to>
    <xdr:sp macro="" textlink="">
      <xdr:nvSpPr>
        <xdr:cNvPr id="433" name="楕円 432"/>
        <xdr:cNvSpPr/>
      </xdr:nvSpPr>
      <xdr:spPr>
        <a:xfrm>
          <a:off x="9588500" y="1348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60385</xdr:rowOff>
    </xdr:from>
    <xdr:ext cx="534377" cy="259045"/>
    <xdr:sp macro="" textlink="">
      <xdr:nvSpPr>
        <xdr:cNvPr id="434" name="テキスト ボックス 433"/>
        <xdr:cNvSpPr txBox="1"/>
      </xdr:nvSpPr>
      <xdr:spPr>
        <a:xfrm>
          <a:off x="9372111" y="1326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127592</xdr:rowOff>
    </xdr:from>
    <xdr:to>
      <xdr:col>46</xdr:col>
      <xdr:colOff>38100</xdr:colOff>
      <xdr:row>79</xdr:row>
      <xdr:rowOff>57742</xdr:rowOff>
    </xdr:to>
    <xdr:sp macro="" textlink="">
      <xdr:nvSpPr>
        <xdr:cNvPr id="435" name="楕円 434"/>
        <xdr:cNvSpPr/>
      </xdr:nvSpPr>
      <xdr:spPr>
        <a:xfrm>
          <a:off x="8699500" y="135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74269</xdr:rowOff>
    </xdr:from>
    <xdr:ext cx="534377" cy="259045"/>
    <xdr:sp macro="" textlink="">
      <xdr:nvSpPr>
        <xdr:cNvPr id="436" name="テキスト ボックス 435"/>
        <xdr:cNvSpPr txBox="1"/>
      </xdr:nvSpPr>
      <xdr:spPr>
        <a:xfrm>
          <a:off x="8483111" y="132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104445</xdr:rowOff>
    </xdr:from>
    <xdr:to>
      <xdr:col>41</xdr:col>
      <xdr:colOff>101600</xdr:colOff>
      <xdr:row>79</xdr:row>
      <xdr:rowOff>34595</xdr:rowOff>
    </xdr:to>
    <xdr:sp macro="" textlink="">
      <xdr:nvSpPr>
        <xdr:cNvPr id="437" name="楕円 436"/>
        <xdr:cNvSpPr/>
      </xdr:nvSpPr>
      <xdr:spPr>
        <a:xfrm>
          <a:off x="7810500" y="134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51122</xdr:rowOff>
    </xdr:from>
    <xdr:ext cx="534377" cy="259045"/>
    <xdr:sp macro="" textlink="">
      <xdr:nvSpPr>
        <xdr:cNvPr id="438" name="テキスト ボックス 437"/>
        <xdr:cNvSpPr txBox="1"/>
      </xdr:nvSpPr>
      <xdr:spPr>
        <a:xfrm>
          <a:off x="7594111" y="132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70293</xdr:rowOff>
    </xdr:from>
    <xdr:to>
      <xdr:col>36</xdr:col>
      <xdr:colOff>165100</xdr:colOff>
      <xdr:row>79</xdr:row>
      <xdr:rowOff>443</xdr:rowOff>
    </xdr:to>
    <xdr:sp macro="" textlink="">
      <xdr:nvSpPr>
        <xdr:cNvPr id="439" name="楕円 438"/>
        <xdr:cNvSpPr/>
      </xdr:nvSpPr>
      <xdr:spPr>
        <a:xfrm>
          <a:off x="6921500" y="134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16970</xdr:rowOff>
    </xdr:from>
    <xdr:ext cx="599010" cy="259045"/>
    <xdr:sp macro="" textlink="">
      <xdr:nvSpPr>
        <xdr:cNvPr id="440" name="テキスト ボックス 439"/>
        <xdr:cNvSpPr txBox="1"/>
      </xdr:nvSpPr>
      <xdr:spPr>
        <a:xfrm>
          <a:off x="6672795" y="1321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4" name="テキスト ボックス 45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2" name="直線コネクタ 461"/>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3"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4" name="直線コネクタ 463"/>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5"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6" name="直線コネクタ 465"/>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16018</xdr:rowOff>
    </xdr:from>
    <xdr:to>
      <xdr:col>55</xdr:col>
      <xdr:colOff>0</xdr:colOff>
      <xdr:row>97</xdr:row>
      <xdr:rowOff>85824</xdr:rowOff>
    </xdr:to>
    <xdr:cxnSp macro="">
      <xdr:nvCxnSpPr>
        <xdr:cNvPr id="467" name="直線コネクタ 466"/>
        <xdr:cNvCxnSpPr/>
      </xdr:nvCxnSpPr>
      <xdr:spPr>
        <a:xfrm flipV="1">
          <a:off x="9639300" y="16475218"/>
          <a:ext cx="838200" cy="2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8" name="普通建設事業費 （ うち更新整備　）平均値テキスト"/>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9" name="フローチャート: 判断 468"/>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98571</xdr:rowOff>
    </xdr:from>
    <xdr:to>
      <xdr:col>50</xdr:col>
      <xdr:colOff>114300</xdr:colOff>
      <xdr:row>97</xdr:row>
      <xdr:rowOff>85824</xdr:rowOff>
    </xdr:to>
    <xdr:cxnSp macro="">
      <xdr:nvCxnSpPr>
        <xdr:cNvPr id="470" name="直線コネクタ 469"/>
        <xdr:cNvCxnSpPr/>
      </xdr:nvCxnSpPr>
      <xdr:spPr>
        <a:xfrm>
          <a:off x="8750300" y="16386321"/>
          <a:ext cx="889000" cy="33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71" name="フローチャート: 判断 470"/>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110000</xdr:rowOff>
    </xdr:from>
    <xdr:ext cx="534377" cy="259045"/>
    <xdr:sp macro="" textlink="">
      <xdr:nvSpPr>
        <xdr:cNvPr id="472" name="テキスト ボックス 471"/>
        <xdr:cNvSpPr txBox="1"/>
      </xdr:nvSpPr>
      <xdr:spPr>
        <a:xfrm>
          <a:off x="9372111" y="162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98571</xdr:rowOff>
    </xdr:from>
    <xdr:to>
      <xdr:col>45</xdr:col>
      <xdr:colOff>177800</xdr:colOff>
      <xdr:row>96</xdr:row>
      <xdr:rowOff>30136</xdr:rowOff>
    </xdr:to>
    <xdr:cxnSp macro="">
      <xdr:nvCxnSpPr>
        <xdr:cNvPr id="473" name="直線コネクタ 472"/>
        <xdr:cNvCxnSpPr/>
      </xdr:nvCxnSpPr>
      <xdr:spPr>
        <a:xfrm flipV="1">
          <a:off x="7861300" y="16386321"/>
          <a:ext cx="889000" cy="10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4" name="フローチャート: 判断 473"/>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109326</xdr:rowOff>
    </xdr:from>
    <xdr:ext cx="534377" cy="259045"/>
    <xdr:sp macro="" textlink="">
      <xdr:nvSpPr>
        <xdr:cNvPr id="475" name="テキスト ボックス 474"/>
        <xdr:cNvSpPr txBox="1"/>
      </xdr:nvSpPr>
      <xdr:spPr>
        <a:xfrm>
          <a:off x="8483111" y="165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30136</xdr:rowOff>
    </xdr:from>
    <xdr:to>
      <xdr:col>41</xdr:col>
      <xdr:colOff>50800</xdr:colOff>
      <xdr:row>97</xdr:row>
      <xdr:rowOff>12250</xdr:rowOff>
    </xdr:to>
    <xdr:cxnSp macro="">
      <xdr:nvCxnSpPr>
        <xdr:cNvPr id="476" name="直線コネクタ 475"/>
        <xdr:cNvCxnSpPr/>
      </xdr:nvCxnSpPr>
      <xdr:spPr>
        <a:xfrm flipV="1">
          <a:off x="6972300" y="16489336"/>
          <a:ext cx="889000" cy="15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7" name="フローチャート: 判断 476"/>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44851</xdr:rowOff>
    </xdr:from>
    <xdr:ext cx="534377" cy="259045"/>
    <xdr:sp macro="" textlink="">
      <xdr:nvSpPr>
        <xdr:cNvPr id="478" name="テキスト ボックス 477"/>
        <xdr:cNvSpPr txBox="1"/>
      </xdr:nvSpPr>
      <xdr:spPr>
        <a:xfrm>
          <a:off x="7594111" y="166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9" name="フローチャート: 判断 478"/>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133109</xdr:rowOff>
    </xdr:from>
    <xdr:ext cx="534377" cy="259045"/>
    <xdr:sp macro="" textlink="">
      <xdr:nvSpPr>
        <xdr:cNvPr id="480" name="テキスト ボックス 479"/>
        <xdr:cNvSpPr txBox="1"/>
      </xdr:nvSpPr>
      <xdr:spPr>
        <a:xfrm>
          <a:off x="6705111" y="167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136668</xdr:rowOff>
    </xdr:from>
    <xdr:to>
      <xdr:col>55</xdr:col>
      <xdr:colOff>50800</xdr:colOff>
      <xdr:row>96</xdr:row>
      <xdr:rowOff>66818</xdr:rowOff>
    </xdr:to>
    <xdr:sp macro="" textlink="">
      <xdr:nvSpPr>
        <xdr:cNvPr id="486" name="楕円 485"/>
        <xdr:cNvSpPr/>
      </xdr:nvSpPr>
      <xdr:spPr>
        <a:xfrm>
          <a:off x="10426700" y="1642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159545</xdr:rowOff>
    </xdr:from>
    <xdr:ext cx="534377" cy="259045"/>
    <xdr:sp macro="" textlink="">
      <xdr:nvSpPr>
        <xdr:cNvPr id="487" name="普通建設事業費 （ うち更新整備　）該当値テキスト"/>
        <xdr:cNvSpPr txBox="1"/>
      </xdr:nvSpPr>
      <xdr:spPr>
        <a:xfrm>
          <a:off x="10528300" y="162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35024</xdr:rowOff>
    </xdr:from>
    <xdr:to>
      <xdr:col>50</xdr:col>
      <xdr:colOff>165100</xdr:colOff>
      <xdr:row>97</xdr:row>
      <xdr:rowOff>136624</xdr:rowOff>
    </xdr:to>
    <xdr:sp macro="" textlink="">
      <xdr:nvSpPr>
        <xdr:cNvPr id="488" name="楕円 487"/>
        <xdr:cNvSpPr/>
      </xdr:nvSpPr>
      <xdr:spPr>
        <a:xfrm>
          <a:off x="9588500" y="166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127751</xdr:rowOff>
    </xdr:from>
    <xdr:ext cx="534377" cy="259045"/>
    <xdr:sp macro="" textlink="">
      <xdr:nvSpPr>
        <xdr:cNvPr id="489" name="テキスト ボックス 488"/>
        <xdr:cNvSpPr txBox="1"/>
      </xdr:nvSpPr>
      <xdr:spPr>
        <a:xfrm>
          <a:off x="9372111" y="1675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47771</xdr:rowOff>
    </xdr:from>
    <xdr:to>
      <xdr:col>46</xdr:col>
      <xdr:colOff>38100</xdr:colOff>
      <xdr:row>95</xdr:row>
      <xdr:rowOff>149371</xdr:rowOff>
    </xdr:to>
    <xdr:sp macro="" textlink="">
      <xdr:nvSpPr>
        <xdr:cNvPr id="490" name="楕円 489"/>
        <xdr:cNvSpPr/>
      </xdr:nvSpPr>
      <xdr:spPr>
        <a:xfrm>
          <a:off x="8699500" y="163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165898</xdr:rowOff>
    </xdr:from>
    <xdr:ext cx="534377" cy="259045"/>
    <xdr:sp macro="" textlink="">
      <xdr:nvSpPr>
        <xdr:cNvPr id="491" name="テキスト ボックス 490"/>
        <xdr:cNvSpPr txBox="1"/>
      </xdr:nvSpPr>
      <xdr:spPr>
        <a:xfrm>
          <a:off x="8483111" y="161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150786</xdr:rowOff>
    </xdr:from>
    <xdr:to>
      <xdr:col>41</xdr:col>
      <xdr:colOff>101600</xdr:colOff>
      <xdr:row>96</xdr:row>
      <xdr:rowOff>80936</xdr:rowOff>
    </xdr:to>
    <xdr:sp macro="" textlink="">
      <xdr:nvSpPr>
        <xdr:cNvPr id="492" name="楕円 491"/>
        <xdr:cNvSpPr/>
      </xdr:nvSpPr>
      <xdr:spPr>
        <a:xfrm>
          <a:off x="7810500" y="164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97463</xdr:rowOff>
    </xdr:from>
    <xdr:ext cx="534377" cy="259045"/>
    <xdr:sp macro="" textlink="">
      <xdr:nvSpPr>
        <xdr:cNvPr id="493" name="テキスト ボックス 492"/>
        <xdr:cNvSpPr txBox="1"/>
      </xdr:nvSpPr>
      <xdr:spPr>
        <a:xfrm>
          <a:off x="7594111" y="162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132900</xdr:rowOff>
    </xdr:from>
    <xdr:to>
      <xdr:col>36</xdr:col>
      <xdr:colOff>165100</xdr:colOff>
      <xdr:row>97</xdr:row>
      <xdr:rowOff>63050</xdr:rowOff>
    </xdr:to>
    <xdr:sp macro="" textlink="">
      <xdr:nvSpPr>
        <xdr:cNvPr id="494" name="楕円 493"/>
        <xdr:cNvSpPr/>
      </xdr:nvSpPr>
      <xdr:spPr>
        <a:xfrm>
          <a:off x="6921500" y="165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79577</xdr:rowOff>
    </xdr:from>
    <xdr:ext cx="534377" cy="259045"/>
    <xdr:sp macro="" textlink="">
      <xdr:nvSpPr>
        <xdr:cNvPr id="495" name="テキスト ボックス 494"/>
        <xdr:cNvSpPr txBox="1"/>
      </xdr:nvSpPr>
      <xdr:spPr>
        <a:xfrm>
          <a:off x="6705111" y="163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9" name="テキスト ボックス 50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1" name="テキスト ボックス 51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3" name="テキスト ボックス 51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7" name="テキスト ボックス 51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9" name="直線コネクタ 518"/>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20"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2"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3" name="直線コネクタ 522"/>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171048</xdr:rowOff>
    </xdr:from>
    <xdr:to>
      <xdr:col>85</xdr:col>
      <xdr:colOff>127000</xdr:colOff>
      <xdr:row>39</xdr:row>
      <xdr:rowOff>41661</xdr:rowOff>
    </xdr:to>
    <xdr:cxnSp macro="">
      <xdr:nvCxnSpPr>
        <xdr:cNvPr id="524" name="直線コネクタ 523"/>
        <xdr:cNvCxnSpPr/>
      </xdr:nvCxnSpPr>
      <xdr:spPr>
        <a:xfrm flipV="1">
          <a:off x="15481300" y="6686148"/>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112567</xdr:rowOff>
    </xdr:from>
    <xdr:ext cx="534377" cy="259045"/>
    <xdr:sp macro="" textlink="">
      <xdr:nvSpPr>
        <xdr:cNvPr id="525" name="災害復旧事業費平均値テキスト"/>
        <xdr:cNvSpPr txBox="1"/>
      </xdr:nvSpPr>
      <xdr:spPr>
        <a:xfrm>
          <a:off x="16370300" y="6627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6" name="フローチャート: 判断 525"/>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41661</xdr:rowOff>
    </xdr:from>
    <xdr:to>
      <xdr:col>81</xdr:col>
      <xdr:colOff>50800</xdr:colOff>
      <xdr:row>39</xdr:row>
      <xdr:rowOff>42018</xdr:rowOff>
    </xdr:to>
    <xdr:cxnSp macro="">
      <xdr:nvCxnSpPr>
        <xdr:cNvPr id="527" name="直線コネクタ 526"/>
        <xdr:cNvCxnSpPr/>
      </xdr:nvCxnSpPr>
      <xdr:spPr>
        <a:xfrm flipV="1">
          <a:off x="14592300" y="6728211"/>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8" name="フローチャート: 判断 527"/>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9" name="テキスト ボックス 528"/>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27166</xdr:rowOff>
    </xdr:from>
    <xdr:to>
      <xdr:col>76</xdr:col>
      <xdr:colOff>114300</xdr:colOff>
      <xdr:row>39</xdr:row>
      <xdr:rowOff>42018</xdr:rowOff>
    </xdr:to>
    <xdr:cxnSp macro="">
      <xdr:nvCxnSpPr>
        <xdr:cNvPr id="530" name="直線コネクタ 529"/>
        <xdr:cNvCxnSpPr/>
      </xdr:nvCxnSpPr>
      <xdr:spPr>
        <a:xfrm>
          <a:off x="13703300" y="6713716"/>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31" name="フローチャート: 判断 530"/>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2" name="テキスト ボックス 531"/>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25195</xdr:rowOff>
    </xdr:from>
    <xdr:to>
      <xdr:col>71</xdr:col>
      <xdr:colOff>177800</xdr:colOff>
      <xdr:row>39</xdr:row>
      <xdr:rowOff>27166</xdr:rowOff>
    </xdr:to>
    <xdr:cxnSp macro="">
      <xdr:nvCxnSpPr>
        <xdr:cNvPr id="533" name="直線コネクタ 532"/>
        <xdr:cNvCxnSpPr/>
      </xdr:nvCxnSpPr>
      <xdr:spPr>
        <a:xfrm>
          <a:off x="12814300" y="6711745"/>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4" name="フローチャート: 判断 533"/>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82304</xdr:rowOff>
    </xdr:from>
    <xdr:ext cx="469744" cy="259045"/>
    <xdr:sp macro="" textlink="">
      <xdr:nvSpPr>
        <xdr:cNvPr id="535" name="テキスト ボックス 534"/>
        <xdr:cNvSpPr txBox="1"/>
      </xdr:nvSpPr>
      <xdr:spPr>
        <a:xfrm>
          <a:off x="13468428" y="676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6" name="フローチャート: 判断 535"/>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81664</xdr:rowOff>
    </xdr:from>
    <xdr:ext cx="469744" cy="259045"/>
    <xdr:sp macro="" textlink="">
      <xdr:nvSpPr>
        <xdr:cNvPr id="537" name="テキスト ボックス 536"/>
        <xdr:cNvSpPr txBox="1"/>
      </xdr:nvSpPr>
      <xdr:spPr>
        <a:xfrm>
          <a:off x="12579428" y="67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120248</xdr:rowOff>
    </xdr:from>
    <xdr:to>
      <xdr:col>85</xdr:col>
      <xdr:colOff>177800</xdr:colOff>
      <xdr:row>39</xdr:row>
      <xdr:rowOff>50398</xdr:rowOff>
    </xdr:to>
    <xdr:sp macro="" textlink="">
      <xdr:nvSpPr>
        <xdr:cNvPr id="543" name="楕円 542"/>
        <xdr:cNvSpPr/>
      </xdr:nvSpPr>
      <xdr:spPr>
        <a:xfrm>
          <a:off x="16268700" y="663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79626</xdr:rowOff>
    </xdr:from>
    <xdr:ext cx="534377" cy="259045"/>
    <xdr:sp macro="" textlink="">
      <xdr:nvSpPr>
        <xdr:cNvPr id="544" name="災害復旧事業費該当値テキスト"/>
        <xdr:cNvSpPr txBox="1"/>
      </xdr:nvSpPr>
      <xdr:spPr>
        <a:xfrm>
          <a:off x="16370300"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162311</xdr:rowOff>
    </xdr:from>
    <xdr:to>
      <xdr:col>81</xdr:col>
      <xdr:colOff>101600</xdr:colOff>
      <xdr:row>39</xdr:row>
      <xdr:rowOff>92461</xdr:rowOff>
    </xdr:to>
    <xdr:sp macro="" textlink="">
      <xdr:nvSpPr>
        <xdr:cNvPr id="545" name="楕円 544"/>
        <xdr:cNvSpPr/>
      </xdr:nvSpPr>
      <xdr:spPr>
        <a:xfrm>
          <a:off x="15430500" y="66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83588</xdr:rowOff>
    </xdr:from>
    <xdr:ext cx="469744" cy="259045"/>
    <xdr:sp macro="" textlink="">
      <xdr:nvSpPr>
        <xdr:cNvPr id="546" name="テキスト ボックス 545"/>
        <xdr:cNvSpPr txBox="1"/>
      </xdr:nvSpPr>
      <xdr:spPr>
        <a:xfrm>
          <a:off x="15246428" y="677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162668</xdr:rowOff>
    </xdr:from>
    <xdr:to>
      <xdr:col>76</xdr:col>
      <xdr:colOff>165100</xdr:colOff>
      <xdr:row>39</xdr:row>
      <xdr:rowOff>92818</xdr:rowOff>
    </xdr:to>
    <xdr:sp macro="" textlink="">
      <xdr:nvSpPr>
        <xdr:cNvPr id="547" name="楕円 546"/>
        <xdr:cNvSpPr/>
      </xdr:nvSpPr>
      <xdr:spPr>
        <a:xfrm>
          <a:off x="14541500" y="66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83945</xdr:rowOff>
    </xdr:from>
    <xdr:ext cx="469744" cy="259045"/>
    <xdr:sp macro="" textlink="">
      <xdr:nvSpPr>
        <xdr:cNvPr id="548" name="テキスト ボックス 547"/>
        <xdr:cNvSpPr txBox="1"/>
      </xdr:nvSpPr>
      <xdr:spPr>
        <a:xfrm>
          <a:off x="14357428" y="677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147816</xdr:rowOff>
    </xdr:from>
    <xdr:to>
      <xdr:col>72</xdr:col>
      <xdr:colOff>38100</xdr:colOff>
      <xdr:row>39</xdr:row>
      <xdr:rowOff>77966</xdr:rowOff>
    </xdr:to>
    <xdr:sp macro="" textlink="">
      <xdr:nvSpPr>
        <xdr:cNvPr id="549" name="楕円 548"/>
        <xdr:cNvSpPr/>
      </xdr:nvSpPr>
      <xdr:spPr>
        <a:xfrm>
          <a:off x="13652500" y="6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94493</xdr:rowOff>
    </xdr:from>
    <xdr:ext cx="469744" cy="259045"/>
    <xdr:sp macro="" textlink="">
      <xdr:nvSpPr>
        <xdr:cNvPr id="550" name="テキスト ボックス 549"/>
        <xdr:cNvSpPr txBox="1"/>
      </xdr:nvSpPr>
      <xdr:spPr>
        <a:xfrm>
          <a:off x="13468428" y="643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145845</xdr:rowOff>
    </xdr:from>
    <xdr:to>
      <xdr:col>67</xdr:col>
      <xdr:colOff>101600</xdr:colOff>
      <xdr:row>39</xdr:row>
      <xdr:rowOff>75995</xdr:rowOff>
    </xdr:to>
    <xdr:sp macro="" textlink="">
      <xdr:nvSpPr>
        <xdr:cNvPr id="551" name="楕円 550"/>
        <xdr:cNvSpPr/>
      </xdr:nvSpPr>
      <xdr:spPr>
        <a:xfrm>
          <a:off x="12763500" y="66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92521</xdr:rowOff>
    </xdr:from>
    <xdr:ext cx="534377" cy="259045"/>
    <xdr:sp macro="" textlink="">
      <xdr:nvSpPr>
        <xdr:cNvPr id="552" name="テキスト ボックス 551"/>
        <xdr:cNvSpPr txBox="1"/>
      </xdr:nvSpPr>
      <xdr:spPr>
        <a:xfrm>
          <a:off x="12547111" y="64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7" name="直線コネクタ 626"/>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8"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9" name="直線コネクタ 628"/>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30"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31" name="直線コネクタ 630"/>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85696</xdr:rowOff>
    </xdr:from>
    <xdr:to>
      <xdr:col>85</xdr:col>
      <xdr:colOff>127000</xdr:colOff>
      <xdr:row>74</xdr:row>
      <xdr:rowOff>93556</xdr:rowOff>
    </xdr:to>
    <xdr:cxnSp macro="">
      <xdr:nvCxnSpPr>
        <xdr:cNvPr id="632" name="直線コネクタ 631"/>
        <xdr:cNvCxnSpPr/>
      </xdr:nvCxnSpPr>
      <xdr:spPr>
        <a:xfrm flipV="1">
          <a:off x="15481300" y="12772996"/>
          <a:ext cx="8382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140229</xdr:rowOff>
    </xdr:from>
    <xdr:ext cx="534377" cy="259045"/>
    <xdr:sp macro="" textlink="">
      <xdr:nvSpPr>
        <xdr:cNvPr id="633" name="公債費平均値テキスト"/>
        <xdr:cNvSpPr txBox="1"/>
      </xdr:nvSpPr>
      <xdr:spPr>
        <a:xfrm>
          <a:off x="16370300" y="1282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4" name="フローチャート: 判断 633"/>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93556</xdr:rowOff>
    </xdr:from>
    <xdr:to>
      <xdr:col>81</xdr:col>
      <xdr:colOff>50800</xdr:colOff>
      <xdr:row>74</xdr:row>
      <xdr:rowOff>94339</xdr:rowOff>
    </xdr:to>
    <xdr:cxnSp macro="">
      <xdr:nvCxnSpPr>
        <xdr:cNvPr id="635" name="直線コネクタ 634"/>
        <xdr:cNvCxnSpPr/>
      </xdr:nvCxnSpPr>
      <xdr:spPr>
        <a:xfrm flipV="1">
          <a:off x="14592300" y="12780856"/>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6" name="フローチャート: 判断 635"/>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93942</xdr:rowOff>
    </xdr:from>
    <xdr:ext cx="534377" cy="259045"/>
    <xdr:sp macro="" textlink="">
      <xdr:nvSpPr>
        <xdr:cNvPr id="637" name="テキスト ボックス 636"/>
        <xdr:cNvSpPr txBox="1"/>
      </xdr:nvSpPr>
      <xdr:spPr>
        <a:xfrm>
          <a:off x="15214111" y="129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94339</xdr:rowOff>
    </xdr:from>
    <xdr:to>
      <xdr:col>76</xdr:col>
      <xdr:colOff>114300</xdr:colOff>
      <xdr:row>74</xdr:row>
      <xdr:rowOff>102863</xdr:rowOff>
    </xdr:to>
    <xdr:cxnSp macro="">
      <xdr:nvCxnSpPr>
        <xdr:cNvPr id="638" name="直線コネクタ 637"/>
        <xdr:cNvCxnSpPr/>
      </xdr:nvCxnSpPr>
      <xdr:spPr>
        <a:xfrm flipV="1">
          <a:off x="13703300" y="12781639"/>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9" name="フローチャート: 判断 638"/>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87944</xdr:rowOff>
    </xdr:from>
    <xdr:ext cx="534377" cy="259045"/>
    <xdr:sp macro="" textlink="">
      <xdr:nvSpPr>
        <xdr:cNvPr id="640" name="テキスト ボックス 639"/>
        <xdr:cNvSpPr txBox="1"/>
      </xdr:nvSpPr>
      <xdr:spPr>
        <a:xfrm>
          <a:off x="14325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102863</xdr:rowOff>
    </xdr:from>
    <xdr:to>
      <xdr:col>71</xdr:col>
      <xdr:colOff>177800</xdr:colOff>
      <xdr:row>74</xdr:row>
      <xdr:rowOff>117526</xdr:rowOff>
    </xdr:to>
    <xdr:cxnSp macro="">
      <xdr:nvCxnSpPr>
        <xdr:cNvPr id="641" name="直線コネクタ 640"/>
        <xdr:cNvCxnSpPr/>
      </xdr:nvCxnSpPr>
      <xdr:spPr>
        <a:xfrm flipV="1">
          <a:off x="12814300" y="12790163"/>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2" name="フローチャート: 判断 641"/>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43" name="テキスト ボックス 642"/>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4" name="フローチャート: 判断 643"/>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106994</xdr:rowOff>
    </xdr:from>
    <xdr:ext cx="534377" cy="259045"/>
    <xdr:sp macro="" textlink="">
      <xdr:nvSpPr>
        <xdr:cNvPr id="645" name="テキスト ボックス 644"/>
        <xdr:cNvSpPr txBox="1"/>
      </xdr:nvSpPr>
      <xdr:spPr>
        <a:xfrm>
          <a:off x="12547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34896</xdr:rowOff>
    </xdr:from>
    <xdr:to>
      <xdr:col>85</xdr:col>
      <xdr:colOff>177800</xdr:colOff>
      <xdr:row>74</xdr:row>
      <xdr:rowOff>136496</xdr:rowOff>
    </xdr:to>
    <xdr:sp macro="" textlink="">
      <xdr:nvSpPr>
        <xdr:cNvPr id="651" name="楕円 650"/>
        <xdr:cNvSpPr/>
      </xdr:nvSpPr>
      <xdr:spPr>
        <a:xfrm>
          <a:off x="16268700" y="127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57773</xdr:rowOff>
    </xdr:from>
    <xdr:ext cx="534377" cy="259045"/>
    <xdr:sp macro="" textlink="">
      <xdr:nvSpPr>
        <xdr:cNvPr id="652" name="公債費該当値テキスト"/>
        <xdr:cNvSpPr txBox="1"/>
      </xdr:nvSpPr>
      <xdr:spPr>
        <a:xfrm>
          <a:off x="16370300" y="125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42756</xdr:rowOff>
    </xdr:from>
    <xdr:to>
      <xdr:col>81</xdr:col>
      <xdr:colOff>101600</xdr:colOff>
      <xdr:row>74</xdr:row>
      <xdr:rowOff>144356</xdr:rowOff>
    </xdr:to>
    <xdr:sp macro="" textlink="">
      <xdr:nvSpPr>
        <xdr:cNvPr id="653" name="楕円 652"/>
        <xdr:cNvSpPr/>
      </xdr:nvSpPr>
      <xdr:spPr>
        <a:xfrm>
          <a:off x="15430500" y="127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160883</xdr:rowOff>
    </xdr:from>
    <xdr:ext cx="534377" cy="259045"/>
    <xdr:sp macro="" textlink="">
      <xdr:nvSpPr>
        <xdr:cNvPr id="654" name="テキスト ボックス 653"/>
        <xdr:cNvSpPr txBox="1"/>
      </xdr:nvSpPr>
      <xdr:spPr>
        <a:xfrm>
          <a:off x="15214111" y="1250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43539</xdr:rowOff>
    </xdr:from>
    <xdr:to>
      <xdr:col>76</xdr:col>
      <xdr:colOff>165100</xdr:colOff>
      <xdr:row>74</xdr:row>
      <xdr:rowOff>145139</xdr:rowOff>
    </xdr:to>
    <xdr:sp macro="" textlink="">
      <xdr:nvSpPr>
        <xdr:cNvPr id="655" name="楕円 654"/>
        <xdr:cNvSpPr/>
      </xdr:nvSpPr>
      <xdr:spPr>
        <a:xfrm>
          <a:off x="14541500" y="127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161666</xdr:rowOff>
    </xdr:from>
    <xdr:ext cx="534377" cy="259045"/>
    <xdr:sp macro="" textlink="">
      <xdr:nvSpPr>
        <xdr:cNvPr id="656" name="テキスト ボックス 655"/>
        <xdr:cNvSpPr txBox="1"/>
      </xdr:nvSpPr>
      <xdr:spPr>
        <a:xfrm>
          <a:off x="14325111" y="1250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52063</xdr:rowOff>
    </xdr:from>
    <xdr:to>
      <xdr:col>72</xdr:col>
      <xdr:colOff>38100</xdr:colOff>
      <xdr:row>74</xdr:row>
      <xdr:rowOff>153663</xdr:rowOff>
    </xdr:to>
    <xdr:sp macro="" textlink="">
      <xdr:nvSpPr>
        <xdr:cNvPr id="657" name="楕円 656"/>
        <xdr:cNvSpPr/>
      </xdr:nvSpPr>
      <xdr:spPr>
        <a:xfrm>
          <a:off x="13652500" y="127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170190</xdr:rowOff>
    </xdr:from>
    <xdr:ext cx="534377" cy="259045"/>
    <xdr:sp macro="" textlink="">
      <xdr:nvSpPr>
        <xdr:cNvPr id="658" name="テキスト ボックス 657"/>
        <xdr:cNvSpPr txBox="1"/>
      </xdr:nvSpPr>
      <xdr:spPr>
        <a:xfrm>
          <a:off x="13436111" y="1251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66726</xdr:rowOff>
    </xdr:from>
    <xdr:to>
      <xdr:col>67</xdr:col>
      <xdr:colOff>101600</xdr:colOff>
      <xdr:row>74</xdr:row>
      <xdr:rowOff>168326</xdr:rowOff>
    </xdr:to>
    <xdr:sp macro="" textlink="">
      <xdr:nvSpPr>
        <xdr:cNvPr id="659" name="楕円 658"/>
        <xdr:cNvSpPr/>
      </xdr:nvSpPr>
      <xdr:spPr>
        <a:xfrm>
          <a:off x="12763500" y="127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13403</xdr:rowOff>
    </xdr:from>
    <xdr:ext cx="534377" cy="259045"/>
    <xdr:sp macro="" textlink="">
      <xdr:nvSpPr>
        <xdr:cNvPr id="660" name="テキスト ボックス 659"/>
        <xdr:cNvSpPr txBox="1"/>
      </xdr:nvSpPr>
      <xdr:spPr>
        <a:xfrm>
          <a:off x="12547111" y="1252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0" name="テキスト ボックス 67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4" name="直線コネクタ 683"/>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5"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6" name="直線コネクタ 685"/>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7"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8" name="直線コネクタ 687"/>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159538</xdr:rowOff>
    </xdr:from>
    <xdr:to>
      <xdr:col>85</xdr:col>
      <xdr:colOff>127000</xdr:colOff>
      <xdr:row>98</xdr:row>
      <xdr:rowOff>161086</xdr:rowOff>
    </xdr:to>
    <xdr:cxnSp macro="">
      <xdr:nvCxnSpPr>
        <xdr:cNvPr id="689" name="直線コネクタ 688"/>
        <xdr:cNvCxnSpPr/>
      </xdr:nvCxnSpPr>
      <xdr:spPr>
        <a:xfrm>
          <a:off x="15481300" y="16790188"/>
          <a:ext cx="838200" cy="17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91031</xdr:rowOff>
    </xdr:from>
    <xdr:ext cx="534377" cy="259045"/>
    <xdr:sp macro="" textlink="">
      <xdr:nvSpPr>
        <xdr:cNvPr id="690" name="積立金平均値テキスト"/>
        <xdr:cNvSpPr txBox="1"/>
      </xdr:nvSpPr>
      <xdr:spPr>
        <a:xfrm>
          <a:off x="16370300" y="1689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91" name="フローチャート: 判断 690"/>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159538</xdr:rowOff>
    </xdr:from>
    <xdr:to>
      <xdr:col>81</xdr:col>
      <xdr:colOff>50800</xdr:colOff>
      <xdr:row>98</xdr:row>
      <xdr:rowOff>67486</xdr:rowOff>
    </xdr:to>
    <xdr:cxnSp macro="">
      <xdr:nvCxnSpPr>
        <xdr:cNvPr id="692" name="直線コネクタ 691"/>
        <xdr:cNvCxnSpPr/>
      </xdr:nvCxnSpPr>
      <xdr:spPr>
        <a:xfrm flipV="1">
          <a:off x="14592300" y="16790188"/>
          <a:ext cx="889000" cy="7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3" name="フローチャート: 判断 692"/>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54019</xdr:rowOff>
    </xdr:from>
    <xdr:ext cx="534377" cy="259045"/>
    <xdr:sp macro="" textlink="">
      <xdr:nvSpPr>
        <xdr:cNvPr id="694" name="テキスト ボックス 693"/>
        <xdr:cNvSpPr txBox="1"/>
      </xdr:nvSpPr>
      <xdr:spPr>
        <a:xfrm>
          <a:off x="15214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67486</xdr:rowOff>
    </xdr:from>
    <xdr:to>
      <xdr:col>76</xdr:col>
      <xdr:colOff>114300</xdr:colOff>
      <xdr:row>98</xdr:row>
      <xdr:rowOff>113917</xdr:rowOff>
    </xdr:to>
    <xdr:cxnSp macro="">
      <xdr:nvCxnSpPr>
        <xdr:cNvPr id="695" name="直線コネクタ 694"/>
        <xdr:cNvCxnSpPr/>
      </xdr:nvCxnSpPr>
      <xdr:spPr>
        <a:xfrm flipV="1">
          <a:off x="13703300" y="16869586"/>
          <a:ext cx="889000" cy="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6" name="フローチャート: 判断 695"/>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7" name="テキスト ボックス 696"/>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113917</xdr:rowOff>
    </xdr:from>
    <xdr:to>
      <xdr:col>71</xdr:col>
      <xdr:colOff>177800</xdr:colOff>
      <xdr:row>99</xdr:row>
      <xdr:rowOff>16021</xdr:rowOff>
    </xdr:to>
    <xdr:cxnSp macro="">
      <xdr:nvCxnSpPr>
        <xdr:cNvPr id="698" name="直線コネクタ 697"/>
        <xdr:cNvCxnSpPr/>
      </xdr:nvCxnSpPr>
      <xdr:spPr>
        <a:xfrm flipV="1">
          <a:off x="12814300" y="16916017"/>
          <a:ext cx="889000" cy="7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9" name="フローチャート: 判断 698"/>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700" name="テキスト ボックス 699"/>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701" name="フローチャート: 判断 700"/>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82951</xdr:rowOff>
    </xdr:from>
    <xdr:ext cx="534377" cy="259045"/>
    <xdr:sp macro="" textlink="">
      <xdr:nvSpPr>
        <xdr:cNvPr id="702" name="テキスト ボックス 701"/>
        <xdr:cNvSpPr txBox="1"/>
      </xdr:nvSpPr>
      <xdr:spPr>
        <a:xfrm>
          <a:off x="12547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110286</xdr:rowOff>
    </xdr:from>
    <xdr:to>
      <xdr:col>85</xdr:col>
      <xdr:colOff>177800</xdr:colOff>
      <xdr:row>99</xdr:row>
      <xdr:rowOff>40436</xdr:rowOff>
    </xdr:to>
    <xdr:sp macro="" textlink="">
      <xdr:nvSpPr>
        <xdr:cNvPr id="708" name="楕円 707"/>
        <xdr:cNvSpPr/>
      </xdr:nvSpPr>
      <xdr:spPr>
        <a:xfrm>
          <a:off x="16268700" y="169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69663</xdr:rowOff>
    </xdr:from>
    <xdr:ext cx="534377" cy="259045"/>
    <xdr:sp macro="" textlink="">
      <xdr:nvSpPr>
        <xdr:cNvPr id="709" name="積立金該当値テキスト"/>
        <xdr:cNvSpPr txBox="1"/>
      </xdr:nvSpPr>
      <xdr:spPr>
        <a:xfrm>
          <a:off x="16370300" y="1670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108738</xdr:rowOff>
    </xdr:from>
    <xdr:to>
      <xdr:col>81</xdr:col>
      <xdr:colOff>101600</xdr:colOff>
      <xdr:row>98</xdr:row>
      <xdr:rowOff>38888</xdr:rowOff>
    </xdr:to>
    <xdr:sp macro="" textlink="">
      <xdr:nvSpPr>
        <xdr:cNvPr id="710" name="楕円 709"/>
        <xdr:cNvSpPr/>
      </xdr:nvSpPr>
      <xdr:spPr>
        <a:xfrm>
          <a:off x="15430500" y="1673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55415</xdr:rowOff>
    </xdr:from>
    <xdr:ext cx="599010" cy="259045"/>
    <xdr:sp macro="" textlink="">
      <xdr:nvSpPr>
        <xdr:cNvPr id="711" name="テキスト ボックス 710"/>
        <xdr:cNvSpPr txBox="1"/>
      </xdr:nvSpPr>
      <xdr:spPr>
        <a:xfrm>
          <a:off x="15181795" y="1651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16686</xdr:rowOff>
    </xdr:from>
    <xdr:to>
      <xdr:col>76</xdr:col>
      <xdr:colOff>165100</xdr:colOff>
      <xdr:row>98</xdr:row>
      <xdr:rowOff>118286</xdr:rowOff>
    </xdr:to>
    <xdr:sp macro="" textlink="">
      <xdr:nvSpPr>
        <xdr:cNvPr id="712" name="楕円 711"/>
        <xdr:cNvSpPr/>
      </xdr:nvSpPr>
      <xdr:spPr>
        <a:xfrm>
          <a:off x="14541500" y="1681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134813</xdr:rowOff>
    </xdr:from>
    <xdr:ext cx="599010" cy="259045"/>
    <xdr:sp macro="" textlink="">
      <xdr:nvSpPr>
        <xdr:cNvPr id="713" name="テキスト ボックス 712"/>
        <xdr:cNvSpPr txBox="1"/>
      </xdr:nvSpPr>
      <xdr:spPr>
        <a:xfrm>
          <a:off x="14292795" y="1659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63117</xdr:rowOff>
    </xdr:from>
    <xdr:to>
      <xdr:col>72</xdr:col>
      <xdr:colOff>38100</xdr:colOff>
      <xdr:row>98</xdr:row>
      <xdr:rowOff>164717</xdr:rowOff>
    </xdr:to>
    <xdr:sp macro="" textlink="">
      <xdr:nvSpPr>
        <xdr:cNvPr id="714" name="楕円 713"/>
        <xdr:cNvSpPr/>
      </xdr:nvSpPr>
      <xdr:spPr>
        <a:xfrm>
          <a:off x="13652500" y="1686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9794</xdr:rowOff>
    </xdr:from>
    <xdr:ext cx="534377" cy="259045"/>
    <xdr:sp macro="" textlink="">
      <xdr:nvSpPr>
        <xdr:cNvPr id="715" name="テキスト ボックス 714"/>
        <xdr:cNvSpPr txBox="1"/>
      </xdr:nvSpPr>
      <xdr:spPr>
        <a:xfrm>
          <a:off x="13436111" y="1664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136671</xdr:rowOff>
    </xdr:from>
    <xdr:to>
      <xdr:col>67</xdr:col>
      <xdr:colOff>101600</xdr:colOff>
      <xdr:row>99</xdr:row>
      <xdr:rowOff>66821</xdr:rowOff>
    </xdr:to>
    <xdr:sp macro="" textlink="">
      <xdr:nvSpPr>
        <xdr:cNvPr id="716" name="楕円 715"/>
        <xdr:cNvSpPr/>
      </xdr:nvSpPr>
      <xdr:spPr>
        <a:xfrm>
          <a:off x="12763500" y="169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57948</xdr:rowOff>
    </xdr:from>
    <xdr:ext cx="534377" cy="259045"/>
    <xdr:sp macro="" textlink="">
      <xdr:nvSpPr>
        <xdr:cNvPr id="717" name="テキスト ボックス 716"/>
        <xdr:cNvSpPr txBox="1"/>
      </xdr:nvSpPr>
      <xdr:spPr>
        <a:xfrm>
          <a:off x="12547111" y="170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41" name="直線コネクタ 740"/>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4"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5" name="直線コネクタ 744"/>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38659</xdr:rowOff>
    </xdr:from>
    <xdr:to>
      <xdr:col>116</xdr:col>
      <xdr:colOff>63500</xdr:colOff>
      <xdr:row>39</xdr:row>
      <xdr:rowOff>36182</xdr:rowOff>
    </xdr:to>
    <xdr:cxnSp macro="">
      <xdr:nvCxnSpPr>
        <xdr:cNvPr id="746" name="直線コネクタ 745"/>
        <xdr:cNvCxnSpPr/>
      </xdr:nvCxnSpPr>
      <xdr:spPr>
        <a:xfrm flipV="1">
          <a:off x="21323300" y="6553759"/>
          <a:ext cx="838200" cy="1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140822</xdr:rowOff>
    </xdr:from>
    <xdr:ext cx="469744" cy="259045"/>
    <xdr:sp macro="" textlink="">
      <xdr:nvSpPr>
        <xdr:cNvPr id="747" name="投資及び出資金平均値テキスト"/>
        <xdr:cNvSpPr txBox="1"/>
      </xdr:nvSpPr>
      <xdr:spPr>
        <a:xfrm>
          <a:off x="22212300" y="6484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8" name="フローチャート: 判断 747"/>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35573</xdr:rowOff>
    </xdr:from>
    <xdr:to>
      <xdr:col>111</xdr:col>
      <xdr:colOff>177800</xdr:colOff>
      <xdr:row>39</xdr:row>
      <xdr:rowOff>36182</xdr:rowOff>
    </xdr:to>
    <xdr:cxnSp macro="">
      <xdr:nvCxnSpPr>
        <xdr:cNvPr id="749" name="直線コネクタ 748"/>
        <xdr:cNvCxnSpPr/>
      </xdr:nvCxnSpPr>
      <xdr:spPr>
        <a:xfrm>
          <a:off x="20434300" y="672212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50" name="フローチャート: 判断 749"/>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51" name="テキスト ボックス 750"/>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25362</xdr:rowOff>
    </xdr:from>
    <xdr:to>
      <xdr:col>107</xdr:col>
      <xdr:colOff>50800</xdr:colOff>
      <xdr:row>39</xdr:row>
      <xdr:rowOff>35573</xdr:rowOff>
    </xdr:to>
    <xdr:cxnSp macro="">
      <xdr:nvCxnSpPr>
        <xdr:cNvPr id="752" name="直線コネクタ 751"/>
        <xdr:cNvCxnSpPr/>
      </xdr:nvCxnSpPr>
      <xdr:spPr>
        <a:xfrm>
          <a:off x="19545300" y="6711912"/>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3" name="フローチャート: 判断 752"/>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4" name="テキスト ボックス 753"/>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25362</xdr:rowOff>
    </xdr:from>
    <xdr:to>
      <xdr:col>102</xdr:col>
      <xdr:colOff>114300</xdr:colOff>
      <xdr:row>39</xdr:row>
      <xdr:rowOff>36296</xdr:rowOff>
    </xdr:to>
    <xdr:cxnSp macro="">
      <xdr:nvCxnSpPr>
        <xdr:cNvPr id="755" name="直線コネクタ 754"/>
        <xdr:cNvCxnSpPr/>
      </xdr:nvCxnSpPr>
      <xdr:spPr>
        <a:xfrm flipV="1">
          <a:off x="18656300" y="6711912"/>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6" name="フローチャート: 判断 755"/>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7" name="テキスト ボックス 756"/>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8" name="フローチャート: 判断 757"/>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9" name="テキスト ボックス 758"/>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159309</xdr:rowOff>
    </xdr:from>
    <xdr:to>
      <xdr:col>116</xdr:col>
      <xdr:colOff>114300</xdr:colOff>
      <xdr:row>38</xdr:row>
      <xdr:rowOff>89459</xdr:rowOff>
    </xdr:to>
    <xdr:sp macro="" textlink="">
      <xdr:nvSpPr>
        <xdr:cNvPr id="765" name="楕円 764"/>
        <xdr:cNvSpPr/>
      </xdr:nvSpPr>
      <xdr:spPr>
        <a:xfrm>
          <a:off x="221107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10736</xdr:rowOff>
    </xdr:from>
    <xdr:ext cx="469744" cy="259045"/>
    <xdr:sp macro="" textlink="">
      <xdr:nvSpPr>
        <xdr:cNvPr id="766" name="投資及び出資金該当値テキスト"/>
        <xdr:cNvSpPr txBox="1"/>
      </xdr:nvSpPr>
      <xdr:spPr>
        <a:xfrm>
          <a:off x="22212300" y="63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156832</xdr:rowOff>
    </xdr:from>
    <xdr:to>
      <xdr:col>112</xdr:col>
      <xdr:colOff>38100</xdr:colOff>
      <xdr:row>39</xdr:row>
      <xdr:rowOff>86982</xdr:rowOff>
    </xdr:to>
    <xdr:sp macro="" textlink="">
      <xdr:nvSpPr>
        <xdr:cNvPr id="767" name="楕円 766"/>
        <xdr:cNvSpPr/>
      </xdr:nvSpPr>
      <xdr:spPr>
        <a:xfrm>
          <a:off x="21272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78109</xdr:rowOff>
    </xdr:from>
    <xdr:ext cx="378565" cy="259045"/>
    <xdr:sp macro="" textlink="">
      <xdr:nvSpPr>
        <xdr:cNvPr id="768" name="テキスト ボックス 767"/>
        <xdr:cNvSpPr txBox="1"/>
      </xdr:nvSpPr>
      <xdr:spPr>
        <a:xfrm>
          <a:off x="21134017" y="676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156223</xdr:rowOff>
    </xdr:from>
    <xdr:to>
      <xdr:col>107</xdr:col>
      <xdr:colOff>101600</xdr:colOff>
      <xdr:row>39</xdr:row>
      <xdr:rowOff>86373</xdr:rowOff>
    </xdr:to>
    <xdr:sp macro="" textlink="">
      <xdr:nvSpPr>
        <xdr:cNvPr id="769" name="楕円 768"/>
        <xdr:cNvSpPr/>
      </xdr:nvSpPr>
      <xdr:spPr>
        <a:xfrm>
          <a:off x="20383500" y="66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77500</xdr:rowOff>
    </xdr:from>
    <xdr:ext cx="378565" cy="259045"/>
    <xdr:sp macro="" textlink="">
      <xdr:nvSpPr>
        <xdr:cNvPr id="770" name="テキスト ボックス 769"/>
        <xdr:cNvSpPr txBox="1"/>
      </xdr:nvSpPr>
      <xdr:spPr>
        <a:xfrm>
          <a:off x="20245017" y="676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146012</xdr:rowOff>
    </xdr:from>
    <xdr:to>
      <xdr:col>102</xdr:col>
      <xdr:colOff>165100</xdr:colOff>
      <xdr:row>39</xdr:row>
      <xdr:rowOff>76162</xdr:rowOff>
    </xdr:to>
    <xdr:sp macro="" textlink="">
      <xdr:nvSpPr>
        <xdr:cNvPr id="771" name="楕円 770"/>
        <xdr:cNvSpPr/>
      </xdr:nvSpPr>
      <xdr:spPr>
        <a:xfrm>
          <a:off x="19494500" y="66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67289</xdr:rowOff>
    </xdr:from>
    <xdr:ext cx="378565" cy="259045"/>
    <xdr:sp macro="" textlink="">
      <xdr:nvSpPr>
        <xdr:cNvPr id="772" name="テキスト ボックス 771"/>
        <xdr:cNvSpPr txBox="1"/>
      </xdr:nvSpPr>
      <xdr:spPr>
        <a:xfrm>
          <a:off x="19356017" y="6753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156946</xdr:rowOff>
    </xdr:from>
    <xdr:to>
      <xdr:col>98</xdr:col>
      <xdr:colOff>38100</xdr:colOff>
      <xdr:row>39</xdr:row>
      <xdr:rowOff>87096</xdr:rowOff>
    </xdr:to>
    <xdr:sp macro="" textlink="">
      <xdr:nvSpPr>
        <xdr:cNvPr id="773" name="楕円 772"/>
        <xdr:cNvSpPr/>
      </xdr:nvSpPr>
      <xdr:spPr>
        <a:xfrm>
          <a:off x="18605500" y="66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78223</xdr:rowOff>
    </xdr:from>
    <xdr:ext cx="378565" cy="259045"/>
    <xdr:sp macro="" textlink="">
      <xdr:nvSpPr>
        <xdr:cNvPr id="774" name="テキスト ボックス 773"/>
        <xdr:cNvSpPr txBox="1"/>
      </xdr:nvSpPr>
      <xdr:spPr>
        <a:xfrm>
          <a:off x="18467017" y="676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6" name="直線コネクタ 795"/>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9"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800" name="直線コネクタ 799"/>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109434</xdr:rowOff>
    </xdr:from>
    <xdr:to>
      <xdr:col>116</xdr:col>
      <xdr:colOff>63500</xdr:colOff>
      <xdr:row>58</xdr:row>
      <xdr:rowOff>110851</xdr:rowOff>
    </xdr:to>
    <xdr:cxnSp macro="">
      <xdr:nvCxnSpPr>
        <xdr:cNvPr id="801" name="直線コネクタ 800"/>
        <xdr:cNvCxnSpPr/>
      </xdr:nvCxnSpPr>
      <xdr:spPr>
        <a:xfrm flipV="1">
          <a:off x="21323300" y="10053534"/>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2" name="貸付金平均値テキスト"/>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3" name="フローチャート: 判断 802"/>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109662</xdr:rowOff>
    </xdr:from>
    <xdr:to>
      <xdr:col>111</xdr:col>
      <xdr:colOff>177800</xdr:colOff>
      <xdr:row>58</xdr:row>
      <xdr:rowOff>110851</xdr:rowOff>
    </xdr:to>
    <xdr:cxnSp macro="">
      <xdr:nvCxnSpPr>
        <xdr:cNvPr id="804" name="直線コネクタ 803"/>
        <xdr:cNvCxnSpPr/>
      </xdr:nvCxnSpPr>
      <xdr:spPr>
        <a:xfrm>
          <a:off x="20434300" y="1005376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5" name="フローチャート: 判断 804"/>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6" name="テキスト ボックス 805"/>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141529</xdr:rowOff>
    </xdr:from>
    <xdr:to>
      <xdr:col>107</xdr:col>
      <xdr:colOff>50800</xdr:colOff>
      <xdr:row>58</xdr:row>
      <xdr:rowOff>109662</xdr:rowOff>
    </xdr:to>
    <xdr:cxnSp macro="">
      <xdr:nvCxnSpPr>
        <xdr:cNvPr id="807" name="直線コネクタ 806"/>
        <xdr:cNvCxnSpPr/>
      </xdr:nvCxnSpPr>
      <xdr:spPr>
        <a:xfrm>
          <a:off x="19545300" y="9914179"/>
          <a:ext cx="889000" cy="13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8" name="フローチャート: 判断 807"/>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9" name="テキスト ボックス 808"/>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141529</xdr:rowOff>
    </xdr:from>
    <xdr:to>
      <xdr:col>102</xdr:col>
      <xdr:colOff>114300</xdr:colOff>
      <xdr:row>57</xdr:row>
      <xdr:rowOff>141666</xdr:rowOff>
    </xdr:to>
    <xdr:cxnSp macro="">
      <xdr:nvCxnSpPr>
        <xdr:cNvPr id="810" name="直線コネクタ 809"/>
        <xdr:cNvCxnSpPr/>
      </xdr:nvCxnSpPr>
      <xdr:spPr>
        <a:xfrm flipV="1">
          <a:off x="18656300" y="991417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11" name="フローチャート: 判断 810"/>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2" name="テキスト ボックス 811"/>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3" name="フローチャート: 判断 812"/>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4" name="テキスト ボックス 813"/>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58634</xdr:rowOff>
    </xdr:from>
    <xdr:to>
      <xdr:col>116</xdr:col>
      <xdr:colOff>114300</xdr:colOff>
      <xdr:row>58</xdr:row>
      <xdr:rowOff>160234</xdr:rowOff>
    </xdr:to>
    <xdr:sp macro="" textlink="">
      <xdr:nvSpPr>
        <xdr:cNvPr id="820" name="楕円 819"/>
        <xdr:cNvSpPr/>
      </xdr:nvSpPr>
      <xdr:spPr>
        <a:xfrm>
          <a:off x="22110700" y="100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145011</xdr:rowOff>
    </xdr:from>
    <xdr:ext cx="378565" cy="259045"/>
    <xdr:sp macro="" textlink="">
      <xdr:nvSpPr>
        <xdr:cNvPr id="821" name="貸付金該当値テキスト"/>
        <xdr:cNvSpPr txBox="1"/>
      </xdr:nvSpPr>
      <xdr:spPr>
        <a:xfrm>
          <a:off x="22212300" y="9917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60051</xdr:rowOff>
    </xdr:from>
    <xdr:to>
      <xdr:col>112</xdr:col>
      <xdr:colOff>38100</xdr:colOff>
      <xdr:row>58</xdr:row>
      <xdr:rowOff>161651</xdr:rowOff>
    </xdr:to>
    <xdr:sp macro="" textlink="">
      <xdr:nvSpPr>
        <xdr:cNvPr id="822" name="楕円 821"/>
        <xdr:cNvSpPr/>
      </xdr:nvSpPr>
      <xdr:spPr>
        <a:xfrm>
          <a:off x="21272500" y="100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152778</xdr:rowOff>
    </xdr:from>
    <xdr:ext cx="378565" cy="259045"/>
    <xdr:sp macro="" textlink="">
      <xdr:nvSpPr>
        <xdr:cNvPr id="823" name="テキスト ボックス 822"/>
        <xdr:cNvSpPr txBox="1"/>
      </xdr:nvSpPr>
      <xdr:spPr>
        <a:xfrm>
          <a:off x="21134017" y="10096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58862</xdr:rowOff>
    </xdr:from>
    <xdr:to>
      <xdr:col>107</xdr:col>
      <xdr:colOff>101600</xdr:colOff>
      <xdr:row>58</xdr:row>
      <xdr:rowOff>160462</xdr:rowOff>
    </xdr:to>
    <xdr:sp macro="" textlink="">
      <xdr:nvSpPr>
        <xdr:cNvPr id="824" name="楕円 823"/>
        <xdr:cNvSpPr/>
      </xdr:nvSpPr>
      <xdr:spPr>
        <a:xfrm>
          <a:off x="20383500" y="1000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151589</xdr:rowOff>
    </xdr:from>
    <xdr:ext cx="378565" cy="259045"/>
    <xdr:sp macro="" textlink="">
      <xdr:nvSpPr>
        <xdr:cNvPr id="825" name="テキスト ボックス 824"/>
        <xdr:cNvSpPr txBox="1"/>
      </xdr:nvSpPr>
      <xdr:spPr>
        <a:xfrm>
          <a:off x="20245017" y="1009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90729</xdr:rowOff>
    </xdr:from>
    <xdr:to>
      <xdr:col>102</xdr:col>
      <xdr:colOff>165100</xdr:colOff>
      <xdr:row>58</xdr:row>
      <xdr:rowOff>20879</xdr:rowOff>
    </xdr:to>
    <xdr:sp macro="" textlink="">
      <xdr:nvSpPr>
        <xdr:cNvPr id="826" name="楕円 825"/>
        <xdr:cNvSpPr/>
      </xdr:nvSpPr>
      <xdr:spPr>
        <a:xfrm>
          <a:off x="194945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12006</xdr:rowOff>
    </xdr:from>
    <xdr:ext cx="469744" cy="259045"/>
    <xdr:sp macro="" textlink="">
      <xdr:nvSpPr>
        <xdr:cNvPr id="827" name="テキスト ボックス 826"/>
        <xdr:cNvSpPr txBox="1"/>
      </xdr:nvSpPr>
      <xdr:spPr>
        <a:xfrm>
          <a:off x="19310428" y="99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90866</xdr:rowOff>
    </xdr:from>
    <xdr:to>
      <xdr:col>98</xdr:col>
      <xdr:colOff>38100</xdr:colOff>
      <xdr:row>58</xdr:row>
      <xdr:rowOff>21016</xdr:rowOff>
    </xdr:to>
    <xdr:sp macro="" textlink="">
      <xdr:nvSpPr>
        <xdr:cNvPr id="828" name="楕円 827"/>
        <xdr:cNvSpPr/>
      </xdr:nvSpPr>
      <xdr:spPr>
        <a:xfrm>
          <a:off x="18605500" y="986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12143</xdr:rowOff>
    </xdr:from>
    <xdr:ext cx="469744" cy="259045"/>
    <xdr:sp macro="" textlink="">
      <xdr:nvSpPr>
        <xdr:cNvPr id="829" name="テキスト ボックス 828"/>
        <xdr:cNvSpPr txBox="1"/>
      </xdr:nvSpPr>
      <xdr:spPr>
        <a:xfrm>
          <a:off x="18421428" y="99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4" name="直線コネクタ 853"/>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5"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6" name="直線コネクタ 855"/>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7"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8" name="直線コネクタ 857"/>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140481</xdr:rowOff>
    </xdr:from>
    <xdr:to>
      <xdr:col>116</xdr:col>
      <xdr:colOff>63500</xdr:colOff>
      <xdr:row>78</xdr:row>
      <xdr:rowOff>26239</xdr:rowOff>
    </xdr:to>
    <xdr:cxnSp macro="">
      <xdr:nvCxnSpPr>
        <xdr:cNvPr id="859" name="直線コネクタ 858"/>
        <xdr:cNvCxnSpPr/>
      </xdr:nvCxnSpPr>
      <xdr:spPr>
        <a:xfrm>
          <a:off x="21323300" y="13170681"/>
          <a:ext cx="838200" cy="22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43959</xdr:rowOff>
    </xdr:from>
    <xdr:ext cx="534377" cy="259045"/>
    <xdr:sp macro="" textlink="">
      <xdr:nvSpPr>
        <xdr:cNvPr id="860" name="繰出金平均値テキスト"/>
        <xdr:cNvSpPr txBox="1"/>
      </xdr:nvSpPr>
      <xdr:spPr>
        <a:xfrm>
          <a:off x="22212300" y="12731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61" name="フローチャート: 判断 860"/>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140481</xdr:rowOff>
    </xdr:from>
    <xdr:to>
      <xdr:col>111</xdr:col>
      <xdr:colOff>177800</xdr:colOff>
      <xdr:row>76</xdr:row>
      <xdr:rowOff>169723</xdr:rowOff>
    </xdr:to>
    <xdr:cxnSp macro="">
      <xdr:nvCxnSpPr>
        <xdr:cNvPr id="862" name="直線コネクタ 861"/>
        <xdr:cNvCxnSpPr/>
      </xdr:nvCxnSpPr>
      <xdr:spPr>
        <a:xfrm flipV="1">
          <a:off x="20434300" y="13170681"/>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3" name="フローチャート: 判断 862"/>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130503</xdr:rowOff>
    </xdr:from>
    <xdr:ext cx="534377" cy="259045"/>
    <xdr:sp macro="" textlink="">
      <xdr:nvSpPr>
        <xdr:cNvPr id="864" name="テキスト ボックス 863"/>
        <xdr:cNvSpPr txBox="1"/>
      </xdr:nvSpPr>
      <xdr:spPr>
        <a:xfrm>
          <a:off x="21056111" y="12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169723</xdr:rowOff>
    </xdr:from>
    <xdr:to>
      <xdr:col>107</xdr:col>
      <xdr:colOff>50800</xdr:colOff>
      <xdr:row>77</xdr:row>
      <xdr:rowOff>35934</xdr:rowOff>
    </xdr:to>
    <xdr:cxnSp macro="">
      <xdr:nvCxnSpPr>
        <xdr:cNvPr id="865" name="直線コネクタ 864"/>
        <xdr:cNvCxnSpPr/>
      </xdr:nvCxnSpPr>
      <xdr:spPr>
        <a:xfrm flipV="1">
          <a:off x="19545300" y="13199923"/>
          <a:ext cx="8890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6" name="フローチャート: 判断 865"/>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131513</xdr:rowOff>
    </xdr:from>
    <xdr:ext cx="534377" cy="259045"/>
    <xdr:sp macro="" textlink="">
      <xdr:nvSpPr>
        <xdr:cNvPr id="867" name="テキスト ボックス 866"/>
        <xdr:cNvSpPr txBox="1"/>
      </xdr:nvSpPr>
      <xdr:spPr>
        <a:xfrm>
          <a:off x="20167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35934</xdr:rowOff>
    </xdr:from>
    <xdr:to>
      <xdr:col>102</xdr:col>
      <xdr:colOff>114300</xdr:colOff>
      <xdr:row>77</xdr:row>
      <xdr:rowOff>57156</xdr:rowOff>
    </xdr:to>
    <xdr:cxnSp macro="">
      <xdr:nvCxnSpPr>
        <xdr:cNvPr id="868" name="直線コネクタ 867"/>
        <xdr:cNvCxnSpPr/>
      </xdr:nvCxnSpPr>
      <xdr:spPr>
        <a:xfrm flipV="1">
          <a:off x="18656300" y="13237584"/>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9" name="フローチャート: 判断 868"/>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107301</xdr:rowOff>
    </xdr:from>
    <xdr:ext cx="534377" cy="259045"/>
    <xdr:sp macro="" textlink="">
      <xdr:nvSpPr>
        <xdr:cNvPr id="870" name="テキスト ボックス 869"/>
        <xdr:cNvSpPr txBox="1"/>
      </xdr:nvSpPr>
      <xdr:spPr>
        <a:xfrm>
          <a:off x="19278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71" name="フローチャート: 判断 870"/>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27385</xdr:rowOff>
    </xdr:from>
    <xdr:ext cx="534377" cy="259045"/>
    <xdr:sp macro="" textlink="">
      <xdr:nvSpPr>
        <xdr:cNvPr id="872" name="テキスト ボックス 871"/>
        <xdr:cNvSpPr txBox="1"/>
      </xdr:nvSpPr>
      <xdr:spPr>
        <a:xfrm>
          <a:off x="18389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146889</xdr:rowOff>
    </xdr:from>
    <xdr:to>
      <xdr:col>116</xdr:col>
      <xdr:colOff>114300</xdr:colOff>
      <xdr:row>78</xdr:row>
      <xdr:rowOff>77039</xdr:rowOff>
    </xdr:to>
    <xdr:sp macro="" textlink="">
      <xdr:nvSpPr>
        <xdr:cNvPr id="878" name="楕円 877"/>
        <xdr:cNvSpPr/>
      </xdr:nvSpPr>
      <xdr:spPr>
        <a:xfrm>
          <a:off x="22110700" y="133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125316</xdr:rowOff>
    </xdr:from>
    <xdr:ext cx="534377" cy="259045"/>
    <xdr:sp macro="" textlink="">
      <xdr:nvSpPr>
        <xdr:cNvPr id="879" name="繰出金該当値テキスト"/>
        <xdr:cNvSpPr txBox="1"/>
      </xdr:nvSpPr>
      <xdr:spPr>
        <a:xfrm>
          <a:off x="22212300" y="133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89681</xdr:rowOff>
    </xdr:from>
    <xdr:to>
      <xdr:col>112</xdr:col>
      <xdr:colOff>38100</xdr:colOff>
      <xdr:row>77</xdr:row>
      <xdr:rowOff>19831</xdr:rowOff>
    </xdr:to>
    <xdr:sp macro="" textlink="">
      <xdr:nvSpPr>
        <xdr:cNvPr id="880" name="楕円 879"/>
        <xdr:cNvSpPr/>
      </xdr:nvSpPr>
      <xdr:spPr>
        <a:xfrm>
          <a:off x="21272500" y="131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10958</xdr:rowOff>
    </xdr:from>
    <xdr:ext cx="534377" cy="259045"/>
    <xdr:sp macro="" textlink="">
      <xdr:nvSpPr>
        <xdr:cNvPr id="881" name="テキスト ボックス 880"/>
        <xdr:cNvSpPr txBox="1"/>
      </xdr:nvSpPr>
      <xdr:spPr>
        <a:xfrm>
          <a:off x="21056111" y="1321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118923</xdr:rowOff>
    </xdr:from>
    <xdr:to>
      <xdr:col>107</xdr:col>
      <xdr:colOff>101600</xdr:colOff>
      <xdr:row>77</xdr:row>
      <xdr:rowOff>49073</xdr:rowOff>
    </xdr:to>
    <xdr:sp macro="" textlink="">
      <xdr:nvSpPr>
        <xdr:cNvPr id="882" name="楕円 881"/>
        <xdr:cNvSpPr/>
      </xdr:nvSpPr>
      <xdr:spPr>
        <a:xfrm>
          <a:off x="20383500" y="131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40200</xdr:rowOff>
    </xdr:from>
    <xdr:ext cx="534377" cy="259045"/>
    <xdr:sp macro="" textlink="">
      <xdr:nvSpPr>
        <xdr:cNvPr id="883" name="テキスト ボックス 882"/>
        <xdr:cNvSpPr txBox="1"/>
      </xdr:nvSpPr>
      <xdr:spPr>
        <a:xfrm>
          <a:off x="20167111" y="132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156584</xdr:rowOff>
    </xdr:from>
    <xdr:to>
      <xdr:col>102</xdr:col>
      <xdr:colOff>165100</xdr:colOff>
      <xdr:row>77</xdr:row>
      <xdr:rowOff>86734</xdr:rowOff>
    </xdr:to>
    <xdr:sp macro="" textlink="">
      <xdr:nvSpPr>
        <xdr:cNvPr id="884" name="楕円 883"/>
        <xdr:cNvSpPr/>
      </xdr:nvSpPr>
      <xdr:spPr>
        <a:xfrm>
          <a:off x="19494500" y="131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77861</xdr:rowOff>
    </xdr:from>
    <xdr:ext cx="534377" cy="259045"/>
    <xdr:sp macro="" textlink="">
      <xdr:nvSpPr>
        <xdr:cNvPr id="885" name="テキスト ボックス 884"/>
        <xdr:cNvSpPr txBox="1"/>
      </xdr:nvSpPr>
      <xdr:spPr>
        <a:xfrm>
          <a:off x="19278111" y="1327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6356</xdr:rowOff>
    </xdr:from>
    <xdr:to>
      <xdr:col>98</xdr:col>
      <xdr:colOff>38100</xdr:colOff>
      <xdr:row>77</xdr:row>
      <xdr:rowOff>107956</xdr:rowOff>
    </xdr:to>
    <xdr:sp macro="" textlink="">
      <xdr:nvSpPr>
        <xdr:cNvPr id="886" name="楕円 885"/>
        <xdr:cNvSpPr/>
      </xdr:nvSpPr>
      <xdr:spPr>
        <a:xfrm>
          <a:off x="18605500" y="132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99083</xdr:rowOff>
    </xdr:from>
    <xdr:ext cx="534377" cy="259045"/>
    <xdr:sp macro="" textlink="">
      <xdr:nvSpPr>
        <xdr:cNvPr id="887" name="テキスト ボックス 886"/>
        <xdr:cNvSpPr txBox="1"/>
      </xdr:nvSpPr>
      <xdr:spPr>
        <a:xfrm>
          <a:off x="18389111" y="1330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8" name="直線コネクタ 89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9" name="テキスト ボックス 89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2" name="直線コネクタ 90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3" name="テキスト ボックス 902"/>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7" name="直線コネクタ 906"/>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0"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1" name="直線コネクタ 91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2" name="直線コネクタ 91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3"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4" name="フローチャート: 判断 913"/>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5" name="直線コネクタ 91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6" name="フローチャート: 判断 915"/>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7" name="テキスト ボックス 916"/>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8" name="直線コネクタ 91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9" name="フローチャート: 判断 918"/>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20" name="テキスト ボックス 919"/>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1" name="直線コネクタ 92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2" name="フローチャート: 判断 921"/>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3" name="テキスト ボックス 922"/>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4" name="フローチャート: 判断 923"/>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5" name="テキスト ボックス 924"/>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1" name="楕円 93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2"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3" name="楕円 93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4" name="テキスト ボックス 933"/>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5" name="楕円 93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6" name="テキスト ボックス 935"/>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7" name="楕円 93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8" name="テキスト ボックス 937"/>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9" name="楕円 93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40" name="テキスト ボックス 939"/>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で比較すると、人件費、維持補修費、扶助費、積立金及び繰出金等が少なく、物件費、補助費等、普通建設事業及び公債費が多くなっている。人件費は、市町村合併の影響から類似団体と比較して割合が高くなっていたため職員数の削減を進めている。物件費は、東日本大震災による除染事業などにより増加している。補助費等は塵芥及びし尿処理や消防費等の広域行政による一部事務組合負担金が高い水準にある。普通建設事業費及び公債費は合併特例事業債が多いことから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35,990
458.33
34,763,074
30,686,925
832,244
13,156,778
21,256,833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87122</xdr:rowOff>
    </xdr:from>
    <xdr:to>
      <xdr:col>24</xdr:col>
      <xdr:colOff>63500</xdr:colOff>
      <xdr:row>35</xdr:row>
      <xdr:rowOff>92456</xdr:rowOff>
    </xdr:to>
    <xdr:cxnSp macro="">
      <xdr:nvCxnSpPr>
        <xdr:cNvPr id="61" name="直線コネクタ 60"/>
        <xdr:cNvCxnSpPr/>
      </xdr:nvCxnSpPr>
      <xdr:spPr>
        <a:xfrm flipV="1">
          <a:off x="3797300" y="608787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18923</xdr:rowOff>
    </xdr:from>
    <xdr:to>
      <xdr:col>19</xdr:col>
      <xdr:colOff>177800</xdr:colOff>
      <xdr:row>35</xdr:row>
      <xdr:rowOff>92456</xdr:rowOff>
    </xdr:to>
    <xdr:cxnSp macro="">
      <xdr:nvCxnSpPr>
        <xdr:cNvPr id="64" name="直線コネクタ 63"/>
        <xdr:cNvCxnSpPr/>
      </xdr:nvCxnSpPr>
      <xdr:spPr>
        <a:xfrm>
          <a:off x="2908300" y="6019673"/>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18923</xdr:rowOff>
    </xdr:from>
    <xdr:to>
      <xdr:col>15</xdr:col>
      <xdr:colOff>50800</xdr:colOff>
      <xdr:row>35</xdr:row>
      <xdr:rowOff>59880</xdr:rowOff>
    </xdr:to>
    <xdr:cxnSp macro="">
      <xdr:nvCxnSpPr>
        <xdr:cNvPr id="67" name="直線コネクタ 66"/>
        <xdr:cNvCxnSpPr/>
      </xdr:nvCxnSpPr>
      <xdr:spPr>
        <a:xfrm flipV="1">
          <a:off x="2019300" y="6019673"/>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119697</xdr:rowOff>
    </xdr:from>
    <xdr:to>
      <xdr:col>10</xdr:col>
      <xdr:colOff>114300</xdr:colOff>
      <xdr:row>35</xdr:row>
      <xdr:rowOff>59880</xdr:rowOff>
    </xdr:to>
    <xdr:cxnSp macro="">
      <xdr:nvCxnSpPr>
        <xdr:cNvPr id="70" name="直線コネクタ 69"/>
        <xdr:cNvCxnSpPr/>
      </xdr:nvCxnSpPr>
      <xdr:spPr>
        <a:xfrm>
          <a:off x="1130300" y="5948997"/>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36322</xdr:rowOff>
    </xdr:from>
    <xdr:to>
      <xdr:col>24</xdr:col>
      <xdr:colOff>114300</xdr:colOff>
      <xdr:row>35</xdr:row>
      <xdr:rowOff>137922</xdr:rowOff>
    </xdr:to>
    <xdr:sp macro="" textlink="">
      <xdr:nvSpPr>
        <xdr:cNvPr id="80" name="楕円 79"/>
        <xdr:cNvSpPr/>
      </xdr:nvSpPr>
      <xdr:spPr>
        <a:xfrm>
          <a:off x="45847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59199</xdr:rowOff>
    </xdr:from>
    <xdr:ext cx="469744" cy="259045"/>
    <xdr:sp macro="" textlink="">
      <xdr:nvSpPr>
        <xdr:cNvPr id="81" name="議会費該当値テキスト"/>
        <xdr:cNvSpPr txBox="1"/>
      </xdr:nvSpPr>
      <xdr:spPr>
        <a:xfrm>
          <a:off x="4686300"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41656</xdr:rowOff>
    </xdr:from>
    <xdr:to>
      <xdr:col>20</xdr:col>
      <xdr:colOff>38100</xdr:colOff>
      <xdr:row>35</xdr:row>
      <xdr:rowOff>143256</xdr:rowOff>
    </xdr:to>
    <xdr:sp macro="" textlink="">
      <xdr:nvSpPr>
        <xdr:cNvPr id="82" name="楕円 81"/>
        <xdr:cNvSpPr/>
      </xdr:nvSpPr>
      <xdr:spPr>
        <a:xfrm>
          <a:off x="3746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159783</xdr:rowOff>
    </xdr:from>
    <xdr:ext cx="469744" cy="259045"/>
    <xdr:sp macro="" textlink="">
      <xdr:nvSpPr>
        <xdr:cNvPr id="83" name="テキスト ボックス 82"/>
        <xdr:cNvSpPr txBox="1"/>
      </xdr:nvSpPr>
      <xdr:spPr>
        <a:xfrm>
          <a:off x="3562428" y="58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139573</xdr:rowOff>
    </xdr:from>
    <xdr:to>
      <xdr:col>15</xdr:col>
      <xdr:colOff>101600</xdr:colOff>
      <xdr:row>35</xdr:row>
      <xdr:rowOff>69723</xdr:rowOff>
    </xdr:to>
    <xdr:sp macro="" textlink="">
      <xdr:nvSpPr>
        <xdr:cNvPr id="84" name="楕円 83"/>
        <xdr:cNvSpPr/>
      </xdr:nvSpPr>
      <xdr:spPr>
        <a:xfrm>
          <a:off x="2857500" y="59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86250</xdr:rowOff>
    </xdr:from>
    <xdr:ext cx="469744" cy="259045"/>
    <xdr:sp macro="" textlink="">
      <xdr:nvSpPr>
        <xdr:cNvPr id="85" name="テキスト ボックス 84"/>
        <xdr:cNvSpPr txBox="1"/>
      </xdr:nvSpPr>
      <xdr:spPr>
        <a:xfrm>
          <a:off x="2673428" y="574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9080</xdr:rowOff>
    </xdr:from>
    <xdr:to>
      <xdr:col>10</xdr:col>
      <xdr:colOff>165100</xdr:colOff>
      <xdr:row>35</xdr:row>
      <xdr:rowOff>110680</xdr:rowOff>
    </xdr:to>
    <xdr:sp macro="" textlink="">
      <xdr:nvSpPr>
        <xdr:cNvPr id="86" name="楕円 85"/>
        <xdr:cNvSpPr/>
      </xdr:nvSpPr>
      <xdr:spPr>
        <a:xfrm>
          <a:off x="1968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127207</xdr:rowOff>
    </xdr:from>
    <xdr:ext cx="469744" cy="259045"/>
    <xdr:sp macro="" textlink="">
      <xdr:nvSpPr>
        <xdr:cNvPr id="87" name="テキスト ボックス 86"/>
        <xdr:cNvSpPr txBox="1"/>
      </xdr:nvSpPr>
      <xdr:spPr>
        <a:xfrm>
          <a:off x="1784428"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68897</xdr:rowOff>
    </xdr:from>
    <xdr:to>
      <xdr:col>6</xdr:col>
      <xdr:colOff>38100</xdr:colOff>
      <xdr:row>34</xdr:row>
      <xdr:rowOff>170497</xdr:rowOff>
    </xdr:to>
    <xdr:sp macro="" textlink="">
      <xdr:nvSpPr>
        <xdr:cNvPr id="88" name="楕円 87"/>
        <xdr:cNvSpPr/>
      </xdr:nvSpPr>
      <xdr:spPr>
        <a:xfrm>
          <a:off x="1079500" y="58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15574</xdr:rowOff>
    </xdr:from>
    <xdr:ext cx="469744" cy="259045"/>
    <xdr:sp macro="" textlink="">
      <xdr:nvSpPr>
        <xdr:cNvPr id="89" name="テキスト ボックス 88"/>
        <xdr:cNvSpPr txBox="1"/>
      </xdr:nvSpPr>
      <xdr:spPr>
        <a:xfrm>
          <a:off x="895428" y="56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111390</xdr:rowOff>
    </xdr:from>
    <xdr:to>
      <xdr:col>24</xdr:col>
      <xdr:colOff>63500</xdr:colOff>
      <xdr:row>58</xdr:row>
      <xdr:rowOff>140689</xdr:rowOff>
    </xdr:to>
    <xdr:cxnSp macro="">
      <xdr:nvCxnSpPr>
        <xdr:cNvPr id="118" name="直線コネクタ 117"/>
        <xdr:cNvCxnSpPr/>
      </xdr:nvCxnSpPr>
      <xdr:spPr>
        <a:xfrm>
          <a:off x="3797300" y="10055490"/>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105091</xdr:rowOff>
    </xdr:from>
    <xdr:to>
      <xdr:col>19</xdr:col>
      <xdr:colOff>177800</xdr:colOff>
      <xdr:row>58</xdr:row>
      <xdr:rowOff>111390</xdr:rowOff>
    </xdr:to>
    <xdr:cxnSp macro="">
      <xdr:nvCxnSpPr>
        <xdr:cNvPr id="121" name="直線コネクタ 120"/>
        <xdr:cNvCxnSpPr/>
      </xdr:nvCxnSpPr>
      <xdr:spPr>
        <a:xfrm>
          <a:off x="2908300" y="10049191"/>
          <a:ext cx="889000" cy="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171175</xdr:rowOff>
    </xdr:from>
    <xdr:ext cx="534377" cy="259045"/>
    <xdr:sp macro="" textlink="">
      <xdr:nvSpPr>
        <xdr:cNvPr id="123" name="テキスト ボックス 122"/>
        <xdr:cNvSpPr txBox="1"/>
      </xdr:nvSpPr>
      <xdr:spPr>
        <a:xfrm>
          <a:off x="3530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105091</xdr:rowOff>
    </xdr:from>
    <xdr:to>
      <xdr:col>15</xdr:col>
      <xdr:colOff>50800</xdr:colOff>
      <xdr:row>58</xdr:row>
      <xdr:rowOff>138454</xdr:rowOff>
    </xdr:to>
    <xdr:cxnSp macro="">
      <xdr:nvCxnSpPr>
        <xdr:cNvPr id="124" name="直線コネクタ 123"/>
        <xdr:cNvCxnSpPr/>
      </xdr:nvCxnSpPr>
      <xdr:spPr>
        <a:xfrm flipV="1">
          <a:off x="2019300" y="10049191"/>
          <a:ext cx="889000" cy="3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xdr:rowOff>
    </xdr:from>
    <xdr:ext cx="534377" cy="259045"/>
    <xdr:sp macro="" textlink="">
      <xdr:nvSpPr>
        <xdr:cNvPr id="126" name="テキスト ボックス 125"/>
        <xdr:cNvSpPr txBox="1"/>
      </xdr:nvSpPr>
      <xdr:spPr>
        <a:xfrm>
          <a:off x="2641111" y="97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130111</xdr:rowOff>
    </xdr:from>
    <xdr:to>
      <xdr:col>10</xdr:col>
      <xdr:colOff>114300</xdr:colOff>
      <xdr:row>58</xdr:row>
      <xdr:rowOff>138454</xdr:rowOff>
    </xdr:to>
    <xdr:cxnSp macro="">
      <xdr:nvCxnSpPr>
        <xdr:cNvPr id="127" name="直線コネクタ 126"/>
        <xdr:cNvCxnSpPr/>
      </xdr:nvCxnSpPr>
      <xdr:spPr>
        <a:xfrm>
          <a:off x="1130300" y="10074211"/>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767</xdr:rowOff>
    </xdr:from>
    <xdr:ext cx="534377" cy="259045"/>
    <xdr:sp macro="" textlink="">
      <xdr:nvSpPr>
        <xdr:cNvPr id="129" name="テキスト ボックス 128"/>
        <xdr:cNvSpPr txBox="1"/>
      </xdr:nvSpPr>
      <xdr:spPr>
        <a:xfrm>
          <a:off x="1752111" y="97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xdr:rowOff>
    </xdr:from>
    <xdr:ext cx="534377" cy="259045"/>
    <xdr:sp macro="" textlink="">
      <xdr:nvSpPr>
        <xdr:cNvPr id="131" name="テキスト ボックス 130"/>
        <xdr:cNvSpPr txBox="1"/>
      </xdr:nvSpPr>
      <xdr:spPr>
        <a:xfrm>
          <a:off x="863111" y="9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89889</xdr:rowOff>
    </xdr:from>
    <xdr:to>
      <xdr:col>24</xdr:col>
      <xdr:colOff>114300</xdr:colOff>
      <xdr:row>59</xdr:row>
      <xdr:rowOff>20039</xdr:rowOff>
    </xdr:to>
    <xdr:sp macro="" textlink="">
      <xdr:nvSpPr>
        <xdr:cNvPr id="137" name="楕円 136"/>
        <xdr:cNvSpPr/>
      </xdr:nvSpPr>
      <xdr:spPr>
        <a:xfrm>
          <a:off x="4584700" y="100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4816</xdr:rowOff>
    </xdr:from>
    <xdr:ext cx="534377" cy="259045"/>
    <xdr:sp macro="" textlink="">
      <xdr:nvSpPr>
        <xdr:cNvPr id="138" name="総務費該当値テキスト"/>
        <xdr:cNvSpPr txBox="1"/>
      </xdr:nvSpPr>
      <xdr:spPr>
        <a:xfrm>
          <a:off x="4686300" y="994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60590</xdr:rowOff>
    </xdr:from>
    <xdr:to>
      <xdr:col>20</xdr:col>
      <xdr:colOff>38100</xdr:colOff>
      <xdr:row>58</xdr:row>
      <xdr:rowOff>162190</xdr:rowOff>
    </xdr:to>
    <xdr:sp macro="" textlink="">
      <xdr:nvSpPr>
        <xdr:cNvPr id="139" name="楕円 138"/>
        <xdr:cNvSpPr/>
      </xdr:nvSpPr>
      <xdr:spPr>
        <a:xfrm>
          <a:off x="3746500" y="100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153317</xdr:rowOff>
    </xdr:from>
    <xdr:ext cx="534377" cy="259045"/>
    <xdr:sp macro="" textlink="">
      <xdr:nvSpPr>
        <xdr:cNvPr id="140" name="テキスト ボックス 139"/>
        <xdr:cNvSpPr txBox="1"/>
      </xdr:nvSpPr>
      <xdr:spPr>
        <a:xfrm>
          <a:off x="3530111" y="100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54291</xdr:rowOff>
    </xdr:from>
    <xdr:to>
      <xdr:col>15</xdr:col>
      <xdr:colOff>101600</xdr:colOff>
      <xdr:row>58</xdr:row>
      <xdr:rowOff>155891</xdr:rowOff>
    </xdr:to>
    <xdr:sp macro="" textlink="">
      <xdr:nvSpPr>
        <xdr:cNvPr id="141" name="楕円 140"/>
        <xdr:cNvSpPr/>
      </xdr:nvSpPr>
      <xdr:spPr>
        <a:xfrm>
          <a:off x="2857500" y="999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147018</xdr:rowOff>
    </xdr:from>
    <xdr:ext cx="534377" cy="259045"/>
    <xdr:sp macro="" textlink="">
      <xdr:nvSpPr>
        <xdr:cNvPr id="142" name="テキスト ボックス 141"/>
        <xdr:cNvSpPr txBox="1"/>
      </xdr:nvSpPr>
      <xdr:spPr>
        <a:xfrm>
          <a:off x="2641111" y="1009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87654</xdr:rowOff>
    </xdr:from>
    <xdr:to>
      <xdr:col>10</xdr:col>
      <xdr:colOff>165100</xdr:colOff>
      <xdr:row>59</xdr:row>
      <xdr:rowOff>17804</xdr:rowOff>
    </xdr:to>
    <xdr:sp macro="" textlink="">
      <xdr:nvSpPr>
        <xdr:cNvPr id="143" name="楕円 142"/>
        <xdr:cNvSpPr/>
      </xdr:nvSpPr>
      <xdr:spPr>
        <a:xfrm>
          <a:off x="1968500" y="100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8931</xdr:rowOff>
    </xdr:from>
    <xdr:ext cx="534377" cy="259045"/>
    <xdr:sp macro="" textlink="">
      <xdr:nvSpPr>
        <xdr:cNvPr id="144" name="テキスト ボックス 143"/>
        <xdr:cNvSpPr txBox="1"/>
      </xdr:nvSpPr>
      <xdr:spPr>
        <a:xfrm>
          <a:off x="1752111" y="101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79311</xdr:rowOff>
    </xdr:from>
    <xdr:to>
      <xdr:col>6</xdr:col>
      <xdr:colOff>38100</xdr:colOff>
      <xdr:row>59</xdr:row>
      <xdr:rowOff>9461</xdr:rowOff>
    </xdr:to>
    <xdr:sp macro="" textlink="">
      <xdr:nvSpPr>
        <xdr:cNvPr id="145" name="楕円 144"/>
        <xdr:cNvSpPr/>
      </xdr:nvSpPr>
      <xdr:spPr>
        <a:xfrm>
          <a:off x="1079500" y="1002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588</xdr:rowOff>
    </xdr:from>
    <xdr:ext cx="534377" cy="259045"/>
    <xdr:sp macro="" textlink="">
      <xdr:nvSpPr>
        <xdr:cNvPr id="146" name="テキスト ボックス 145"/>
        <xdr:cNvSpPr txBox="1"/>
      </xdr:nvSpPr>
      <xdr:spPr>
        <a:xfrm>
          <a:off x="863111" y="1011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148628</xdr:rowOff>
    </xdr:from>
    <xdr:to>
      <xdr:col>24</xdr:col>
      <xdr:colOff>63500</xdr:colOff>
      <xdr:row>70</xdr:row>
      <xdr:rowOff>110007</xdr:rowOff>
    </xdr:to>
    <xdr:cxnSp macro="">
      <xdr:nvCxnSpPr>
        <xdr:cNvPr id="176" name="直線コネクタ 175"/>
        <xdr:cNvCxnSpPr/>
      </xdr:nvCxnSpPr>
      <xdr:spPr>
        <a:xfrm>
          <a:off x="3797300" y="11978678"/>
          <a:ext cx="838200" cy="1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148628</xdr:rowOff>
    </xdr:from>
    <xdr:to>
      <xdr:col>19</xdr:col>
      <xdr:colOff>177800</xdr:colOff>
      <xdr:row>76</xdr:row>
      <xdr:rowOff>158508</xdr:rowOff>
    </xdr:to>
    <xdr:cxnSp macro="">
      <xdr:nvCxnSpPr>
        <xdr:cNvPr id="179" name="直線コネクタ 178"/>
        <xdr:cNvCxnSpPr/>
      </xdr:nvCxnSpPr>
      <xdr:spPr>
        <a:xfrm flipV="1">
          <a:off x="2908300" y="11978678"/>
          <a:ext cx="889000" cy="12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61722</xdr:rowOff>
    </xdr:from>
    <xdr:to>
      <xdr:col>15</xdr:col>
      <xdr:colOff>50800</xdr:colOff>
      <xdr:row>76</xdr:row>
      <xdr:rowOff>158508</xdr:rowOff>
    </xdr:to>
    <xdr:cxnSp macro="">
      <xdr:nvCxnSpPr>
        <xdr:cNvPr id="182" name="直線コネクタ 181"/>
        <xdr:cNvCxnSpPr/>
      </xdr:nvCxnSpPr>
      <xdr:spPr>
        <a:xfrm>
          <a:off x="2019300" y="13091922"/>
          <a:ext cx="889000" cy="9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110913</xdr:rowOff>
    </xdr:from>
    <xdr:ext cx="599010" cy="259045"/>
    <xdr:sp macro="" textlink="">
      <xdr:nvSpPr>
        <xdr:cNvPr id="184" name="テキスト ボックス 183"/>
        <xdr:cNvSpPr txBox="1"/>
      </xdr:nvSpPr>
      <xdr:spPr>
        <a:xfrm>
          <a:off x="2608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61722</xdr:rowOff>
    </xdr:from>
    <xdr:to>
      <xdr:col>10</xdr:col>
      <xdr:colOff>114300</xdr:colOff>
      <xdr:row>77</xdr:row>
      <xdr:rowOff>25603</xdr:rowOff>
    </xdr:to>
    <xdr:cxnSp macro="">
      <xdr:nvCxnSpPr>
        <xdr:cNvPr id="185" name="直線コネクタ 184"/>
        <xdr:cNvCxnSpPr/>
      </xdr:nvCxnSpPr>
      <xdr:spPr>
        <a:xfrm flipV="1">
          <a:off x="1130300" y="13091922"/>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112742</xdr:rowOff>
    </xdr:from>
    <xdr:ext cx="599010" cy="259045"/>
    <xdr:sp macro="" textlink="">
      <xdr:nvSpPr>
        <xdr:cNvPr id="187" name="テキスト ボックス 186"/>
        <xdr:cNvSpPr txBox="1"/>
      </xdr:nvSpPr>
      <xdr:spPr>
        <a:xfrm>
          <a:off x="1719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153611</xdr:rowOff>
    </xdr:from>
    <xdr:ext cx="599010" cy="259045"/>
    <xdr:sp macro="" textlink="">
      <xdr:nvSpPr>
        <xdr:cNvPr id="189" name="テキスト ボックス 188"/>
        <xdr:cNvSpPr txBox="1"/>
      </xdr:nvSpPr>
      <xdr:spPr>
        <a:xfrm>
          <a:off x="830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59207</xdr:rowOff>
    </xdr:from>
    <xdr:to>
      <xdr:col>24</xdr:col>
      <xdr:colOff>114300</xdr:colOff>
      <xdr:row>70</xdr:row>
      <xdr:rowOff>160807</xdr:rowOff>
    </xdr:to>
    <xdr:sp macro="" textlink="">
      <xdr:nvSpPr>
        <xdr:cNvPr id="195" name="楕円 194"/>
        <xdr:cNvSpPr/>
      </xdr:nvSpPr>
      <xdr:spPr>
        <a:xfrm>
          <a:off x="4584700" y="120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145584</xdr:rowOff>
    </xdr:from>
    <xdr:ext cx="599010" cy="259045"/>
    <xdr:sp macro="" textlink="">
      <xdr:nvSpPr>
        <xdr:cNvPr id="196" name="民生費該当値テキスト"/>
        <xdr:cNvSpPr txBox="1"/>
      </xdr:nvSpPr>
      <xdr:spPr>
        <a:xfrm>
          <a:off x="4686300" y="1197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97828</xdr:rowOff>
    </xdr:from>
    <xdr:to>
      <xdr:col>20</xdr:col>
      <xdr:colOff>38100</xdr:colOff>
      <xdr:row>70</xdr:row>
      <xdr:rowOff>27978</xdr:rowOff>
    </xdr:to>
    <xdr:sp macro="" textlink="">
      <xdr:nvSpPr>
        <xdr:cNvPr id="197" name="楕円 196"/>
        <xdr:cNvSpPr/>
      </xdr:nvSpPr>
      <xdr:spPr>
        <a:xfrm>
          <a:off x="3746500" y="119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44505</xdr:rowOff>
    </xdr:from>
    <xdr:ext cx="599010" cy="259045"/>
    <xdr:sp macro="" textlink="">
      <xdr:nvSpPr>
        <xdr:cNvPr id="198" name="テキスト ボックス 197"/>
        <xdr:cNvSpPr txBox="1"/>
      </xdr:nvSpPr>
      <xdr:spPr>
        <a:xfrm>
          <a:off x="3497795" y="1170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107708</xdr:rowOff>
    </xdr:from>
    <xdr:to>
      <xdr:col>15</xdr:col>
      <xdr:colOff>101600</xdr:colOff>
      <xdr:row>77</xdr:row>
      <xdr:rowOff>37858</xdr:rowOff>
    </xdr:to>
    <xdr:sp macro="" textlink="">
      <xdr:nvSpPr>
        <xdr:cNvPr id="199" name="楕円 198"/>
        <xdr:cNvSpPr/>
      </xdr:nvSpPr>
      <xdr:spPr>
        <a:xfrm>
          <a:off x="2857500" y="131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28985</xdr:rowOff>
    </xdr:from>
    <xdr:ext cx="599010" cy="259045"/>
    <xdr:sp macro="" textlink="">
      <xdr:nvSpPr>
        <xdr:cNvPr id="200" name="テキスト ボックス 199"/>
        <xdr:cNvSpPr txBox="1"/>
      </xdr:nvSpPr>
      <xdr:spPr>
        <a:xfrm>
          <a:off x="2608795" y="1323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10922</xdr:rowOff>
    </xdr:from>
    <xdr:to>
      <xdr:col>10</xdr:col>
      <xdr:colOff>165100</xdr:colOff>
      <xdr:row>76</xdr:row>
      <xdr:rowOff>112522</xdr:rowOff>
    </xdr:to>
    <xdr:sp macro="" textlink="">
      <xdr:nvSpPr>
        <xdr:cNvPr id="201" name="楕円 200"/>
        <xdr:cNvSpPr/>
      </xdr:nvSpPr>
      <xdr:spPr>
        <a:xfrm>
          <a:off x="1968500" y="130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103649</xdr:rowOff>
    </xdr:from>
    <xdr:ext cx="599010" cy="259045"/>
    <xdr:sp macro="" textlink="">
      <xdr:nvSpPr>
        <xdr:cNvPr id="202" name="テキスト ボックス 201"/>
        <xdr:cNvSpPr txBox="1"/>
      </xdr:nvSpPr>
      <xdr:spPr>
        <a:xfrm>
          <a:off x="1719795" y="1313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146253</xdr:rowOff>
    </xdr:from>
    <xdr:to>
      <xdr:col>6</xdr:col>
      <xdr:colOff>38100</xdr:colOff>
      <xdr:row>77</xdr:row>
      <xdr:rowOff>76403</xdr:rowOff>
    </xdr:to>
    <xdr:sp macro="" textlink="">
      <xdr:nvSpPr>
        <xdr:cNvPr id="203" name="楕円 202"/>
        <xdr:cNvSpPr/>
      </xdr:nvSpPr>
      <xdr:spPr>
        <a:xfrm>
          <a:off x="1079500" y="131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67530</xdr:rowOff>
    </xdr:from>
    <xdr:ext cx="599010" cy="259045"/>
    <xdr:sp macro="" textlink="">
      <xdr:nvSpPr>
        <xdr:cNvPr id="204" name="テキスト ボックス 203"/>
        <xdr:cNvSpPr txBox="1"/>
      </xdr:nvSpPr>
      <xdr:spPr>
        <a:xfrm>
          <a:off x="830795" y="1326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43078</xdr:rowOff>
    </xdr:from>
    <xdr:to>
      <xdr:col>24</xdr:col>
      <xdr:colOff>63500</xdr:colOff>
      <xdr:row>95</xdr:row>
      <xdr:rowOff>74340</xdr:rowOff>
    </xdr:to>
    <xdr:cxnSp macro="">
      <xdr:nvCxnSpPr>
        <xdr:cNvPr id="234" name="直線コネクタ 233"/>
        <xdr:cNvCxnSpPr/>
      </xdr:nvCxnSpPr>
      <xdr:spPr>
        <a:xfrm flipV="1">
          <a:off x="3797300" y="16159378"/>
          <a:ext cx="838200" cy="20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79843</xdr:rowOff>
    </xdr:from>
    <xdr:ext cx="534377" cy="259045"/>
    <xdr:sp macro="" textlink="">
      <xdr:nvSpPr>
        <xdr:cNvPr id="235" name="衛生費平均値テキスト"/>
        <xdr:cNvSpPr txBox="1"/>
      </xdr:nvSpPr>
      <xdr:spPr>
        <a:xfrm>
          <a:off x="4686300" y="16367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74340</xdr:rowOff>
    </xdr:from>
    <xdr:to>
      <xdr:col>19</xdr:col>
      <xdr:colOff>177800</xdr:colOff>
      <xdr:row>96</xdr:row>
      <xdr:rowOff>72740</xdr:rowOff>
    </xdr:to>
    <xdr:cxnSp macro="">
      <xdr:nvCxnSpPr>
        <xdr:cNvPr id="237" name="直線コネクタ 236"/>
        <xdr:cNvCxnSpPr/>
      </xdr:nvCxnSpPr>
      <xdr:spPr>
        <a:xfrm flipV="1">
          <a:off x="2908300" y="16362090"/>
          <a:ext cx="889000" cy="1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39" name="テキスト ボックス 238"/>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72740</xdr:rowOff>
    </xdr:from>
    <xdr:to>
      <xdr:col>15</xdr:col>
      <xdr:colOff>50800</xdr:colOff>
      <xdr:row>96</xdr:row>
      <xdr:rowOff>77769</xdr:rowOff>
    </xdr:to>
    <xdr:cxnSp macro="">
      <xdr:nvCxnSpPr>
        <xdr:cNvPr id="240" name="直線コネクタ 239"/>
        <xdr:cNvCxnSpPr/>
      </xdr:nvCxnSpPr>
      <xdr:spPr>
        <a:xfrm flipV="1">
          <a:off x="2019300" y="1653194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2" name="テキスト ボックス 241"/>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77769</xdr:rowOff>
    </xdr:from>
    <xdr:to>
      <xdr:col>10</xdr:col>
      <xdr:colOff>114300</xdr:colOff>
      <xdr:row>96</xdr:row>
      <xdr:rowOff>112592</xdr:rowOff>
    </xdr:to>
    <xdr:cxnSp macro="">
      <xdr:nvCxnSpPr>
        <xdr:cNvPr id="243" name="直線コネクタ 242"/>
        <xdr:cNvCxnSpPr/>
      </xdr:nvCxnSpPr>
      <xdr:spPr>
        <a:xfrm flipV="1">
          <a:off x="1130300" y="16536969"/>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103261</xdr:rowOff>
    </xdr:from>
    <xdr:ext cx="534377" cy="259045"/>
    <xdr:sp macro="" textlink="">
      <xdr:nvSpPr>
        <xdr:cNvPr id="245" name="テキスト ボックス 244"/>
        <xdr:cNvSpPr txBox="1"/>
      </xdr:nvSpPr>
      <xdr:spPr>
        <a:xfrm>
          <a:off x="1752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163728</xdr:rowOff>
    </xdr:from>
    <xdr:to>
      <xdr:col>24</xdr:col>
      <xdr:colOff>114300</xdr:colOff>
      <xdr:row>94</xdr:row>
      <xdr:rowOff>93878</xdr:rowOff>
    </xdr:to>
    <xdr:sp macro="" textlink="">
      <xdr:nvSpPr>
        <xdr:cNvPr id="253" name="楕円 252"/>
        <xdr:cNvSpPr/>
      </xdr:nvSpPr>
      <xdr:spPr>
        <a:xfrm>
          <a:off x="4584700" y="161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15155</xdr:rowOff>
    </xdr:from>
    <xdr:ext cx="534377" cy="259045"/>
    <xdr:sp macro="" textlink="">
      <xdr:nvSpPr>
        <xdr:cNvPr id="254" name="衛生費該当値テキスト"/>
        <xdr:cNvSpPr txBox="1"/>
      </xdr:nvSpPr>
      <xdr:spPr>
        <a:xfrm>
          <a:off x="4686300" y="15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23540</xdr:rowOff>
    </xdr:from>
    <xdr:to>
      <xdr:col>20</xdr:col>
      <xdr:colOff>38100</xdr:colOff>
      <xdr:row>95</xdr:row>
      <xdr:rowOff>125140</xdr:rowOff>
    </xdr:to>
    <xdr:sp macro="" textlink="">
      <xdr:nvSpPr>
        <xdr:cNvPr id="255" name="楕円 254"/>
        <xdr:cNvSpPr/>
      </xdr:nvSpPr>
      <xdr:spPr>
        <a:xfrm>
          <a:off x="3746500" y="163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141667</xdr:rowOff>
    </xdr:from>
    <xdr:ext cx="534377" cy="259045"/>
    <xdr:sp macro="" textlink="">
      <xdr:nvSpPr>
        <xdr:cNvPr id="256" name="テキスト ボックス 255"/>
        <xdr:cNvSpPr txBox="1"/>
      </xdr:nvSpPr>
      <xdr:spPr>
        <a:xfrm>
          <a:off x="3530111" y="160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21940</xdr:rowOff>
    </xdr:from>
    <xdr:to>
      <xdr:col>15</xdr:col>
      <xdr:colOff>101600</xdr:colOff>
      <xdr:row>96</xdr:row>
      <xdr:rowOff>123540</xdr:rowOff>
    </xdr:to>
    <xdr:sp macro="" textlink="">
      <xdr:nvSpPr>
        <xdr:cNvPr id="257" name="楕円 256"/>
        <xdr:cNvSpPr/>
      </xdr:nvSpPr>
      <xdr:spPr>
        <a:xfrm>
          <a:off x="2857500" y="164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140067</xdr:rowOff>
    </xdr:from>
    <xdr:ext cx="534377" cy="259045"/>
    <xdr:sp macro="" textlink="">
      <xdr:nvSpPr>
        <xdr:cNvPr id="258" name="テキスト ボックス 257"/>
        <xdr:cNvSpPr txBox="1"/>
      </xdr:nvSpPr>
      <xdr:spPr>
        <a:xfrm>
          <a:off x="2641111" y="162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26969</xdr:rowOff>
    </xdr:from>
    <xdr:to>
      <xdr:col>10</xdr:col>
      <xdr:colOff>165100</xdr:colOff>
      <xdr:row>96</xdr:row>
      <xdr:rowOff>128569</xdr:rowOff>
    </xdr:to>
    <xdr:sp macro="" textlink="">
      <xdr:nvSpPr>
        <xdr:cNvPr id="259" name="楕円 258"/>
        <xdr:cNvSpPr/>
      </xdr:nvSpPr>
      <xdr:spPr>
        <a:xfrm>
          <a:off x="1968500" y="164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119696</xdr:rowOff>
    </xdr:from>
    <xdr:ext cx="534377" cy="259045"/>
    <xdr:sp macro="" textlink="">
      <xdr:nvSpPr>
        <xdr:cNvPr id="260" name="テキスト ボックス 259"/>
        <xdr:cNvSpPr txBox="1"/>
      </xdr:nvSpPr>
      <xdr:spPr>
        <a:xfrm>
          <a:off x="1752111" y="165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61792</xdr:rowOff>
    </xdr:from>
    <xdr:to>
      <xdr:col>6</xdr:col>
      <xdr:colOff>38100</xdr:colOff>
      <xdr:row>96</xdr:row>
      <xdr:rowOff>163392</xdr:rowOff>
    </xdr:to>
    <xdr:sp macro="" textlink="">
      <xdr:nvSpPr>
        <xdr:cNvPr id="261" name="楕円 260"/>
        <xdr:cNvSpPr/>
      </xdr:nvSpPr>
      <xdr:spPr>
        <a:xfrm>
          <a:off x="1079500" y="165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154519</xdr:rowOff>
    </xdr:from>
    <xdr:ext cx="534377" cy="259045"/>
    <xdr:sp macro="" textlink="">
      <xdr:nvSpPr>
        <xdr:cNvPr id="262" name="テキスト ボックス 261"/>
        <xdr:cNvSpPr txBox="1"/>
      </xdr:nvSpPr>
      <xdr:spPr>
        <a:xfrm>
          <a:off x="863111" y="1661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31605</xdr:rowOff>
    </xdr:from>
    <xdr:to>
      <xdr:col>55</xdr:col>
      <xdr:colOff>0</xdr:colOff>
      <xdr:row>39</xdr:row>
      <xdr:rowOff>53649</xdr:rowOff>
    </xdr:to>
    <xdr:cxnSp macro="">
      <xdr:nvCxnSpPr>
        <xdr:cNvPr id="293" name="直線コネクタ 292"/>
        <xdr:cNvCxnSpPr/>
      </xdr:nvCxnSpPr>
      <xdr:spPr>
        <a:xfrm>
          <a:off x="9639300" y="6718155"/>
          <a:ext cx="8382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5806</xdr:rowOff>
    </xdr:from>
    <xdr:to>
      <xdr:col>50</xdr:col>
      <xdr:colOff>114300</xdr:colOff>
      <xdr:row>39</xdr:row>
      <xdr:rowOff>31605</xdr:rowOff>
    </xdr:to>
    <xdr:cxnSp macro="">
      <xdr:nvCxnSpPr>
        <xdr:cNvPr id="296" name="直線コネクタ 295"/>
        <xdr:cNvCxnSpPr/>
      </xdr:nvCxnSpPr>
      <xdr:spPr>
        <a:xfrm>
          <a:off x="8750300" y="6692356"/>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2377</xdr:rowOff>
    </xdr:from>
    <xdr:to>
      <xdr:col>45</xdr:col>
      <xdr:colOff>177800</xdr:colOff>
      <xdr:row>39</xdr:row>
      <xdr:rowOff>5806</xdr:rowOff>
    </xdr:to>
    <xdr:cxnSp macro="">
      <xdr:nvCxnSpPr>
        <xdr:cNvPr id="299" name="直線コネクタ 298"/>
        <xdr:cNvCxnSpPr/>
      </xdr:nvCxnSpPr>
      <xdr:spPr>
        <a:xfrm>
          <a:off x="7861300" y="66889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147374</xdr:rowOff>
    </xdr:from>
    <xdr:to>
      <xdr:col>41</xdr:col>
      <xdr:colOff>50800</xdr:colOff>
      <xdr:row>39</xdr:row>
      <xdr:rowOff>2377</xdr:rowOff>
    </xdr:to>
    <xdr:cxnSp macro="">
      <xdr:nvCxnSpPr>
        <xdr:cNvPr id="302" name="直線コネクタ 301"/>
        <xdr:cNvCxnSpPr/>
      </xdr:nvCxnSpPr>
      <xdr:spPr>
        <a:xfrm>
          <a:off x="6972300" y="6491024"/>
          <a:ext cx="889000" cy="19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108801</xdr:rowOff>
    </xdr:from>
    <xdr:ext cx="469744" cy="259045"/>
    <xdr:sp macro="" textlink="">
      <xdr:nvSpPr>
        <xdr:cNvPr id="306" name="テキスト ボックス 305"/>
        <xdr:cNvSpPr txBox="1"/>
      </xdr:nvSpPr>
      <xdr:spPr>
        <a:xfrm>
          <a:off x="6737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2849</xdr:rowOff>
    </xdr:from>
    <xdr:to>
      <xdr:col>55</xdr:col>
      <xdr:colOff>50800</xdr:colOff>
      <xdr:row>39</xdr:row>
      <xdr:rowOff>104449</xdr:rowOff>
    </xdr:to>
    <xdr:sp macro="" textlink="">
      <xdr:nvSpPr>
        <xdr:cNvPr id="312" name="楕円 311"/>
        <xdr:cNvSpPr/>
      </xdr:nvSpPr>
      <xdr:spPr>
        <a:xfrm>
          <a:off x="10426700" y="668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89226</xdr:rowOff>
    </xdr:from>
    <xdr:ext cx="378565" cy="259045"/>
    <xdr:sp macro="" textlink="">
      <xdr:nvSpPr>
        <xdr:cNvPr id="313" name="労働費該当値テキスト"/>
        <xdr:cNvSpPr txBox="1"/>
      </xdr:nvSpPr>
      <xdr:spPr>
        <a:xfrm>
          <a:off x="10528300" y="6604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152255</xdr:rowOff>
    </xdr:from>
    <xdr:to>
      <xdr:col>50</xdr:col>
      <xdr:colOff>165100</xdr:colOff>
      <xdr:row>39</xdr:row>
      <xdr:rowOff>82405</xdr:rowOff>
    </xdr:to>
    <xdr:sp macro="" textlink="">
      <xdr:nvSpPr>
        <xdr:cNvPr id="314" name="楕円 313"/>
        <xdr:cNvSpPr/>
      </xdr:nvSpPr>
      <xdr:spPr>
        <a:xfrm>
          <a:off x="9588500" y="66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73532</xdr:rowOff>
    </xdr:from>
    <xdr:ext cx="378565" cy="259045"/>
    <xdr:sp macro="" textlink="">
      <xdr:nvSpPr>
        <xdr:cNvPr id="315" name="テキスト ボックス 314"/>
        <xdr:cNvSpPr txBox="1"/>
      </xdr:nvSpPr>
      <xdr:spPr>
        <a:xfrm>
          <a:off x="9450017" y="676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126456</xdr:rowOff>
    </xdr:from>
    <xdr:to>
      <xdr:col>46</xdr:col>
      <xdr:colOff>38100</xdr:colOff>
      <xdr:row>39</xdr:row>
      <xdr:rowOff>56606</xdr:rowOff>
    </xdr:to>
    <xdr:sp macro="" textlink="">
      <xdr:nvSpPr>
        <xdr:cNvPr id="316" name="楕円 315"/>
        <xdr:cNvSpPr/>
      </xdr:nvSpPr>
      <xdr:spPr>
        <a:xfrm>
          <a:off x="8699500" y="66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47733</xdr:rowOff>
    </xdr:from>
    <xdr:ext cx="378565" cy="259045"/>
    <xdr:sp macro="" textlink="">
      <xdr:nvSpPr>
        <xdr:cNvPr id="317" name="テキスト ボックス 316"/>
        <xdr:cNvSpPr txBox="1"/>
      </xdr:nvSpPr>
      <xdr:spPr>
        <a:xfrm>
          <a:off x="8561017" y="6734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123027</xdr:rowOff>
    </xdr:from>
    <xdr:to>
      <xdr:col>41</xdr:col>
      <xdr:colOff>101600</xdr:colOff>
      <xdr:row>39</xdr:row>
      <xdr:rowOff>53177</xdr:rowOff>
    </xdr:to>
    <xdr:sp macro="" textlink="">
      <xdr:nvSpPr>
        <xdr:cNvPr id="318" name="楕円 317"/>
        <xdr:cNvSpPr/>
      </xdr:nvSpPr>
      <xdr:spPr>
        <a:xfrm>
          <a:off x="7810500" y="66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44304</xdr:rowOff>
    </xdr:from>
    <xdr:ext cx="378565" cy="259045"/>
    <xdr:sp macro="" textlink="">
      <xdr:nvSpPr>
        <xdr:cNvPr id="319" name="テキスト ボックス 318"/>
        <xdr:cNvSpPr txBox="1"/>
      </xdr:nvSpPr>
      <xdr:spPr>
        <a:xfrm>
          <a:off x="7672017" y="6730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96574</xdr:rowOff>
    </xdr:from>
    <xdr:to>
      <xdr:col>36</xdr:col>
      <xdr:colOff>165100</xdr:colOff>
      <xdr:row>38</xdr:row>
      <xdr:rowOff>26724</xdr:rowOff>
    </xdr:to>
    <xdr:sp macro="" textlink="">
      <xdr:nvSpPr>
        <xdr:cNvPr id="320" name="楕円 319"/>
        <xdr:cNvSpPr/>
      </xdr:nvSpPr>
      <xdr:spPr>
        <a:xfrm>
          <a:off x="6921500" y="64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43251</xdr:rowOff>
    </xdr:from>
    <xdr:ext cx="469744" cy="259045"/>
    <xdr:sp macro="" textlink="">
      <xdr:nvSpPr>
        <xdr:cNvPr id="321" name="テキスト ボックス 320"/>
        <xdr:cNvSpPr txBox="1"/>
      </xdr:nvSpPr>
      <xdr:spPr>
        <a:xfrm>
          <a:off x="6737428" y="621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96070</xdr:rowOff>
    </xdr:from>
    <xdr:to>
      <xdr:col>55</xdr:col>
      <xdr:colOff>0</xdr:colOff>
      <xdr:row>51</xdr:row>
      <xdr:rowOff>41249</xdr:rowOff>
    </xdr:to>
    <xdr:cxnSp macro="">
      <xdr:nvCxnSpPr>
        <xdr:cNvPr id="352" name="直線コネクタ 351"/>
        <xdr:cNvCxnSpPr/>
      </xdr:nvCxnSpPr>
      <xdr:spPr>
        <a:xfrm>
          <a:off x="9639300" y="8668570"/>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96070</xdr:rowOff>
    </xdr:from>
    <xdr:to>
      <xdr:col>50</xdr:col>
      <xdr:colOff>114300</xdr:colOff>
      <xdr:row>50</xdr:row>
      <xdr:rowOff>157912</xdr:rowOff>
    </xdr:to>
    <xdr:cxnSp macro="">
      <xdr:nvCxnSpPr>
        <xdr:cNvPr id="355" name="直線コネクタ 354"/>
        <xdr:cNvCxnSpPr/>
      </xdr:nvCxnSpPr>
      <xdr:spPr>
        <a:xfrm flipV="1">
          <a:off x="8750300" y="8668570"/>
          <a:ext cx="8890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157912</xdr:rowOff>
    </xdr:from>
    <xdr:to>
      <xdr:col>45</xdr:col>
      <xdr:colOff>177800</xdr:colOff>
      <xdr:row>57</xdr:row>
      <xdr:rowOff>22559</xdr:rowOff>
    </xdr:to>
    <xdr:cxnSp macro="">
      <xdr:nvCxnSpPr>
        <xdr:cNvPr id="358" name="直線コネクタ 357"/>
        <xdr:cNvCxnSpPr/>
      </xdr:nvCxnSpPr>
      <xdr:spPr>
        <a:xfrm flipV="1">
          <a:off x="7861300" y="8730412"/>
          <a:ext cx="889000" cy="106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86937</xdr:rowOff>
    </xdr:from>
    <xdr:to>
      <xdr:col>41</xdr:col>
      <xdr:colOff>50800</xdr:colOff>
      <xdr:row>57</xdr:row>
      <xdr:rowOff>22559</xdr:rowOff>
    </xdr:to>
    <xdr:cxnSp macro="">
      <xdr:nvCxnSpPr>
        <xdr:cNvPr id="361" name="直線コネクタ 360"/>
        <xdr:cNvCxnSpPr/>
      </xdr:nvCxnSpPr>
      <xdr:spPr>
        <a:xfrm>
          <a:off x="6972300" y="9688137"/>
          <a:ext cx="889000" cy="10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120950</xdr:rowOff>
    </xdr:from>
    <xdr:ext cx="534377" cy="259045"/>
    <xdr:sp macro="" textlink="">
      <xdr:nvSpPr>
        <xdr:cNvPr id="365" name="テキスト ボックス 364"/>
        <xdr:cNvSpPr txBox="1"/>
      </xdr:nvSpPr>
      <xdr:spPr>
        <a:xfrm>
          <a:off x="6705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161899</xdr:rowOff>
    </xdr:from>
    <xdr:to>
      <xdr:col>55</xdr:col>
      <xdr:colOff>50800</xdr:colOff>
      <xdr:row>51</xdr:row>
      <xdr:rowOff>92049</xdr:rowOff>
    </xdr:to>
    <xdr:sp macro="" textlink="">
      <xdr:nvSpPr>
        <xdr:cNvPr id="371" name="楕円 370"/>
        <xdr:cNvSpPr/>
      </xdr:nvSpPr>
      <xdr:spPr>
        <a:xfrm>
          <a:off x="10426700" y="87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114926</xdr:rowOff>
    </xdr:from>
    <xdr:ext cx="599010" cy="259045"/>
    <xdr:sp macro="" textlink="">
      <xdr:nvSpPr>
        <xdr:cNvPr id="372" name="農林水産業費該当値テキスト"/>
        <xdr:cNvSpPr txBox="1"/>
      </xdr:nvSpPr>
      <xdr:spPr>
        <a:xfrm>
          <a:off x="10528300" y="868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45270</xdr:rowOff>
    </xdr:from>
    <xdr:to>
      <xdr:col>50</xdr:col>
      <xdr:colOff>165100</xdr:colOff>
      <xdr:row>50</xdr:row>
      <xdr:rowOff>146870</xdr:rowOff>
    </xdr:to>
    <xdr:sp macro="" textlink="">
      <xdr:nvSpPr>
        <xdr:cNvPr id="373" name="楕円 372"/>
        <xdr:cNvSpPr/>
      </xdr:nvSpPr>
      <xdr:spPr>
        <a:xfrm>
          <a:off x="9588500" y="86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163397</xdr:rowOff>
    </xdr:from>
    <xdr:ext cx="599010" cy="259045"/>
    <xdr:sp macro="" textlink="">
      <xdr:nvSpPr>
        <xdr:cNvPr id="374" name="テキスト ボックス 373"/>
        <xdr:cNvSpPr txBox="1"/>
      </xdr:nvSpPr>
      <xdr:spPr>
        <a:xfrm>
          <a:off x="9339795" y="839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107112</xdr:rowOff>
    </xdr:from>
    <xdr:to>
      <xdr:col>46</xdr:col>
      <xdr:colOff>38100</xdr:colOff>
      <xdr:row>51</xdr:row>
      <xdr:rowOff>37262</xdr:rowOff>
    </xdr:to>
    <xdr:sp macro="" textlink="">
      <xdr:nvSpPr>
        <xdr:cNvPr id="375" name="楕円 374"/>
        <xdr:cNvSpPr/>
      </xdr:nvSpPr>
      <xdr:spPr>
        <a:xfrm>
          <a:off x="8699500" y="867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53789</xdr:rowOff>
    </xdr:from>
    <xdr:ext cx="599010" cy="259045"/>
    <xdr:sp macro="" textlink="">
      <xdr:nvSpPr>
        <xdr:cNvPr id="376" name="テキスト ボックス 375"/>
        <xdr:cNvSpPr txBox="1"/>
      </xdr:nvSpPr>
      <xdr:spPr>
        <a:xfrm>
          <a:off x="8450795" y="845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143209</xdr:rowOff>
    </xdr:from>
    <xdr:to>
      <xdr:col>41</xdr:col>
      <xdr:colOff>101600</xdr:colOff>
      <xdr:row>57</xdr:row>
      <xdr:rowOff>73359</xdr:rowOff>
    </xdr:to>
    <xdr:sp macro="" textlink="">
      <xdr:nvSpPr>
        <xdr:cNvPr id="377" name="楕円 376"/>
        <xdr:cNvSpPr/>
      </xdr:nvSpPr>
      <xdr:spPr>
        <a:xfrm>
          <a:off x="7810500" y="97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89886</xdr:rowOff>
    </xdr:from>
    <xdr:ext cx="534377" cy="259045"/>
    <xdr:sp macro="" textlink="">
      <xdr:nvSpPr>
        <xdr:cNvPr id="378" name="テキスト ボックス 377"/>
        <xdr:cNvSpPr txBox="1"/>
      </xdr:nvSpPr>
      <xdr:spPr>
        <a:xfrm>
          <a:off x="7594111" y="95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36137</xdr:rowOff>
    </xdr:from>
    <xdr:to>
      <xdr:col>36</xdr:col>
      <xdr:colOff>165100</xdr:colOff>
      <xdr:row>56</xdr:row>
      <xdr:rowOff>137737</xdr:rowOff>
    </xdr:to>
    <xdr:sp macro="" textlink="">
      <xdr:nvSpPr>
        <xdr:cNvPr id="379" name="楕円 378"/>
        <xdr:cNvSpPr/>
      </xdr:nvSpPr>
      <xdr:spPr>
        <a:xfrm>
          <a:off x="6921500" y="96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154264</xdr:rowOff>
    </xdr:from>
    <xdr:ext cx="534377" cy="259045"/>
    <xdr:sp macro="" textlink="">
      <xdr:nvSpPr>
        <xdr:cNvPr id="380" name="テキスト ボックス 379"/>
        <xdr:cNvSpPr txBox="1"/>
      </xdr:nvSpPr>
      <xdr:spPr>
        <a:xfrm>
          <a:off x="6705111" y="941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82100</xdr:rowOff>
    </xdr:from>
    <xdr:to>
      <xdr:col>54</xdr:col>
      <xdr:colOff>189865</xdr:colOff>
      <xdr:row>79</xdr:row>
      <xdr:rowOff>20760</xdr:rowOff>
    </xdr:to>
    <xdr:cxnSp macro="">
      <xdr:nvCxnSpPr>
        <xdr:cNvPr id="404" name="直線コネクタ 403"/>
        <xdr:cNvCxnSpPr/>
      </xdr:nvCxnSpPr>
      <xdr:spPr>
        <a:xfrm flipV="1">
          <a:off x="10475595" y="12940850"/>
          <a:ext cx="1270" cy="62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24587</xdr:rowOff>
    </xdr:from>
    <xdr:ext cx="469744" cy="259045"/>
    <xdr:sp macro="" textlink="">
      <xdr:nvSpPr>
        <xdr:cNvPr id="405" name="商工費最小値テキスト"/>
        <xdr:cNvSpPr txBox="1"/>
      </xdr:nvSpPr>
      <xdr:spPr>
        <a:xfrm>
          <a:off x="10528300" y="1356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20760</xdr:rowOff>
    </xdr:from>
    <xdr:to>
      <xdr:col>55</xdr:col>
      <xdr:colOff>88900</xdr:colOff>
      <xdr:row>79</xdr:row>
      <xdr:rowOff>20760</xdr:rowOff>
    </xdr:to>
    <xdr:cxnSp macro="">
      <xdr:nvCxnSpPr>
        <xdr:cNvPr id="406" name="直線コネクタ 405"/>
        <xdr:cNvCxnSpPr/>
      </xdr:nvCxnSpPr>
      <xdr:spPr>
        <a:xfrm>
          <a:off x="10388600" y="1356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28777</xdr:rowOff>
    </xdr:from>
    <xdr:ext cx="534377" cy="259045"/>
    <xdr:sp macro="" textlink="">
      <xdr:nvSpPr>
        <xdr:cNvPr id="407" name="商工費最大値テキスト"/>
        <xdr:cNvSpPr txBox="1"/>
      </xdr:nvSpPr>
      <xdr:spPr>
        <a:xfrm>
          <a:off x="10528300" y="127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75</xdr:row>
      <xdr:rowOff>82100</xdr:rowOff>
    </xdr:from>
    <xdr:to>
      <xdr:col>55</xdr:col>
      <xdr:colOff>88900</xdr:colOff>
      <xdr:row>75</xdr:row>
      <xdr:rowOff>82100</xdr:rowOff>
    </xdr:to>
    <xdr:cxnSp macro="">
      <xdr:nvCxnSpPr>
        <xdr:cNvPr id="408" name="直線コネクタ 407"/>
        <xdr:cNvCxnSpPr/>
      </xdr:nvCxnSpPr>
      <xdr:spPr>
        <a:xfrm>
          <a:off x="10388600" y="1294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69452</xdr:rowOff>
    </xdr:from>
    <xdr:to>
      <xdr:col>55</xdr:col>
      <xdr:colOff>0</xdr:colOff>
      <xdr:row>75</xdr:row>
      <xdr:rowOff>82100</xdr:rowOff>
    </xdr:to>
    <xdr:cxnSp macro="">
      <xdr:nvCxnSpPr>
        <xdr:cNvPr id="409" name="直線コネクタ 408"/>
        <xdr:cNvCxnSpPr/>
      </xdr:nvCxnSpPr>
      <xdr:spPr>
        <a:xfrm>
          <a:off x="9639300" y="12242402"/>
          <a:ext cx="838200" cy="69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162394</xdr:rowOff>
    </xdr:from>
    <xdr:ext cx="534377" cy="259045"/>
    <xdr:sp macro="" textlink="">
      <xdr:nvSpPr>
        <xdr:cNvPr id="410" name="商工費平均値テキスト"/>
        <xdr:cNvSpPr txBox="1"/>
      </xdr:nvSpPr>
      <xdr:spPr>
        <a:xfrm>
          <a:off x="10528300" y="13364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12517</xdr:rowOff>
    </xdr:from>
    <xdr:to>
      <xdr:col>55</xdr:col>
      <xdr:colOff>50800</xdr:colOff>
      <xdr:row>78</xdr:row>
      <xdr:rowOff>114117</xdr:rowOff>
    </xdr:to>
    <xdr:sp macro="" textlink="">
      <xdr:nvSpPr>
        <xdr:cNvPr id="411" name="フローチャート: 判断 410"/>
        <xdr:cNvSpPr/>
      </xdr:nvSpPr>
      <xdr:spPr>
        <a:xfrm>
          <a:off x="104267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69452</xdr:rowOff>
    </xdr:from>
    <xdr:to>
      <xdr:col>50</xdr:col>
      <xdr:colOff>114300</xdr:colOff>
      <xdr:row>77</xdr:row>
      <xdr:rowOff>122372</xdr:rowOff>
    </xdr:to>
    <xdr:cxnSp macro="">
      <xdr:nvCxnSpPr>
        <xdr:cNvPr id="412" name="直線コネクタ 411"/>
        <xdr:cNvCxnSpPr/>
      </xdr:nvCxnSpPr>
      <xdr:spPr>
        <a:xfrm flipV="1">
          <a:off x="8750300" y="12242402"/>
          <a:ext cx="889000" cy="108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170472</xdr:rowOff>
    </xdr:from>
    <xdr:to>
      <xdr:col>50</xdr:col>
      <xdr:colOff>165100</xdr:colOff>
      <xdr:row>78</xdr:row>
      <xdr:rowOff>100622</xdr:rowOff>
    </xdr:to>
    <xdr:sp macro="" textlink="">
      <xdr:nvSpPr>
        <xdr:cNvPr id="413" name="フローチャート: 判断 412"/>
        <xdr:cNvSpPr/>
      </xdr:nvSpPr>
      <xdr:spPr>
        <a:xfrm>
          <a:off x="9588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91749</xdr:rowOff>
    </xdr:from>
    <xdr:ext cx="534377" cy="259045"/>
    <xdr:sp macro="" textlink="">
      <xdr:nvSpPr>
        <xdr:cNvPr id="414" name="テキスト ボックス 413"/>
        <xdr:cNvSpPr txBox="1"/>
      </xdr:nvSpPr>
      <xdr:spPr>
        <a:xfrm>
          <a:off x="9372111" y="134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49807</xdr:rowOff>
    </xdr:from>
    <xdr:to>
      <xdr:col>45</xdr:col>
      <xdr:colOff>177800</xdr:colOff>
      <xdr:row>77</xdr:row>
      <xdr:rowOff>122372</xdr:rowOff>
    </xdr:to>
    <xdr:cxnSp macro="">
      <xdr:nvCxnSpPr>
        <xdr:cNvPr id="415" name="直線コネクタ 414"/>
        <xdr:cNvCxnSpPr/>
      </xdr:nvCxnSpPr>
      <xdr:spPr>
        <a:xfrm>
          <a:off x="7861300" y="12737107"/>
          <a:ext cx="889000" cy="58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50298</xdr:rowOff>
    </xdr:from>
    <xdr:to>
      <xdr:col>46</xdr:col>
      <xdr:colOff>38100</xdr:colOff>
      <xdr:row>78</xdr:row>
      <xdr:rowOff>151898</xdr:rowOff>
    </xdr:to>
    <xdr:sp macro="" textlink="">
      <xdr:nvSpPr>
        <xdr:cNvPr id="416" name="フローチャート: 判断 415"/>
        <xdr:cNvSpPr/>
      </xdr:nvSpPr>
      <xdr:spPr>
        <a:xfrm>
          <a:off x="8699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143025</xdr:rowOff>
    </xdr:from>
    <xdr:ext cx="534377" cy="259045"/>
    <xdr:sp macro="" textlink="">
      <xdr:nvSpPr>
        <xdr:cNvPr id="417" name="テキスト ボックス 416"/>
        <xdr:cNvSpPr txBox="1"/>
      </xdr:nvSpPr>
      <xdr:spPr>
        <a:xfrm>
          <a:off x="8483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49807</xdr:rowOff>
    </xdr:from>
    <xdr:to>
      <xdr:col>41</xdr:col>
      <xdr:colOff>50800</xdr:colOff>
      <xdr:row>77</xdr:row>
      <xdr:rowOff>141993</xdr:rowOff>
    </xdr:to>
    <xdr:cxnSp macro="">
      <xdr:nvCxnSpPr>
        <xdr:cNvPr id="418" name="直線コネクタ 417"/>
        <xdr:cNvCxnSpPr/>
      </xdr:nvCxnSpPr>
      <xdr:spPr>
        <a:xfrm flipV="1">
          <a:off x="6972300" y="12737107"/>
          <a:ext cx="889000" cy="60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35423</xdr:rowOff>
    </xdr:from>
    <xdr:to>
      <xdr:col>41</xdr:col>
      <xdr:colOff>101600</xdr:colOff>
      <xdr:row>78</xdr:row>
      <xdr:rowOff>137023</xdr:rowOff>
    </xdr:to>
    <xdr:sp macro="" textlink="">
      <xdr:nvSpPr>
        <xdr:cNvPr id="419" name="フローチャート: 判断 418"/>
        <xdr:cNvSpPr/>
      </xdr:nvSpPr>
      <xdr:spPr>
        <a:xfrm>
          <a:off x="7810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128150</xdr:rowOff>
    </xdr:from>
    <xdr:ext cx="534377" cy="259045"/>
    <xdr:sp macro="" textlink="">
      <xdr:nvSpPr>
        <xdr:cNvPr id="420" name="テキスト ボックス 419"/>
        <xdr:cNvSpPr txBox="1"/>
      </xdr:nvSpPr>
      <xdr:spPr>
        <a:xfrm>
          <a:off x="7594111" y="135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1" name="フローチャート: 判断 420"/>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2" name="テキスト ボックス 421"/>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31300</xdr:rowOff>
    </xdr:from>
    <xdr:to>
      <xdr:col>55</xdr:col>
      <xdr:colOff>50800</xdr:colOff>
      <xdr:row>75</xdr:row>
      <xdr:rowOff>132900</xdr:rowOff>
    </xdr:to>
    <xdr:sp macro="" textlink="">
      <xdr:nvSpPr>
        <xdr:cNvPr id="428" name="楕円 427"/>
        <xdr:cNvSpPr/>
      </xdr:nvSpPr>
      <xdr:spPr>
        <a:xfrm>
          <a:off x="10426700" y="128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155777</xdr:rowOff>
    </xdr:from>
    <xdr:ext cx="534377" cy="259045"/>
    <xdr:sp macro="" textlink="">
      <xdr:nvSpPr>
        <xdr:cNvPr id="429" name="商工費該当値テキスト"/>
        <xdr:cNvSpPr txBox="1"/>
      </xdr:nvSpPr>
      <xdr:spPr>
        <a:xfrm>
          <a:off x="10528300" y="12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18652</xdr:rowOff>
    </xdr:from>
    <xdr:to>
      <xdr:col>50</xdr:col>
      <xdr:colOff>165100</xdr:colOff>
      <xdr:row>71</xdr:row>
      <xdr:rowOff>120252</xdr:rowOff>
    </xdr:to>
    <xdr:sp macro="" textlink="">
      <xdr:nvSpPr>
        <xdr:cNvPr id="430" name="楕円 429"/>
        <xdr:cNvSpPr/>
      </xdr:nvSpPr>
      <xdr:spPr>
        <a:xfrm>
          <a:off x="9588500" y="1219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136779</xdr:rowOff>
    </xdr:from>
    <xdr:ext cx="599010" cy="259045"/>
    <xdr:sp macro="" textlink="">
      <xdr:nvSpPr>
        <xdr:cNvPr id="431" name="テキスト ボックス 430"/>
        <xdr:cNvSpPr txBox="1"/>
      </xdr:nvSpPr>
      <xdr:spPr>
        <a:xfrm>
          <a:off x="9339795" y="119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71572</xdr:rowOff>
    </xdr:from>
    <xdr:to>
      <xdr:col>46</xdr:col>
      <xdr:colOff>38100</xdr:colOff>
      <xdr:row>78</xdr:row>
      <xdr:rowOff>1722</xdr:rowOff>
    </xdr:to>
    <xdr:sp macro="" textlink="">
      <xdr:nvSpPr>
        <xdr:cNvPr id="432" name="楕円 431"/>
        <xdr:cNvSpPr/>
      </xdr:nvSpPr>
      <xdr:spPr>
        <a:xfrm>
          <a:off x="8699500" y="132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18249</xdr:rowOff>
    </xdr:from>
    <xdr:ext cx="534377" cy="259045"/>
    <xdr:sp macro="" textlink="">
      <xdr:nvSpPr>
        <xdr:cNvPr id="433" name="テキスト ボックス 432"/>
        <xdr:cNvSpPr txBox="1"/>
      </xdr:nvSpPr>
      <xdr:spPr>
        <a:xfrm>
          <a:off x="8483111" y="130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170457</xdr:rowOff>
    </xdr:from>
    <xdr:to>
      <xdr:col>41</xdr:col>
      <xdr:colOff>101600</xdr:colOff>
      <xdr:row>74</xdr:row>
      <xdr:rowOff>100607</xdr:rowOff>
    </xdr:to>
    <xdr:sp macro="" textlink="">
      <xdr:nvSpPr>
        <xdr:cNvPr id="434" name="楕円 433"/>
        <xdr:cNvSpPr/>
      </xdr:nvSpPr>
      <xdr:spPr>
        <a:xfrm>
          <a:off x="7810500" y="126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117134</xdr:rowOff>
    </xdr:from>
    <xdr:ext cx="599010" cy="259045"/>
    <xdr:sp macro="" textlink="">
      <xdr:nvSpPr>
        <xdr:cNvPr id="435" name="テキスト ボックス 434"/>
        <xdr:cNvSpPr txBox="1"/>
      </xdr:nvSpPr>
      <xdr:spPr>
        <a:xfrm>
          <a:off x="7561795" y="1246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91193</xdr:rowOff>
    </xdr:from>
    <xdr:to>
      <xdr:col>36</xdr:col>
      <xdr:colOff>165100</xdr:colOff>
      <xdr:row>78</xdr:row>
      <xdr:rowOff>21343</xdr:rowOff>
    </xdr:to>
    <xdr:sp macro="" textlink="">
      <xdr:nvSpPr>
        <xdr:cNvPr id="436" name="楕円 435"/>
        <xdr:cNvSpPr/>
      </xdr:nvSpPr>
      <xdr:spPr>
        <a:xfrm>
          <a:off x="6921500" y="132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37870</xdr:rowOff>
    </xdr:from>
    <xdr:ext cx="534377" cy="259045"/>
    <xdr:sp macro="" textlink="">
      <xdr:nvSpPr>
        <xdr:cNvPr id="437" name="テキスト ボックス 436"/>
        <xdr:cNvSpPr txBox="1"/>
      </xdr:nvSpPr>
      <xdr:spPr>
        <a:xfrm>
          <a:off x="6705111" y="130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163348</xdr:rowOff>
    </xdr:from>
    <xdr:to>
      <xdr:col>55</xdr:col>
      <xdr:colOff>0</xdr:colOff>
      <xdr:row>99</xdr:row>
      <xdr:rowOff>3552</xdr:rowOff>
    </xdr:to>
    <xdr:cxnSp macro="">
      <xdr:nvCxnSpPr>
        <xdr:cNvPr id="466" name="直線コネクタ 465"/>
        <xdr:cNvCxnSpPr/>
      </xdr:nvCxnSpPr>
      <xdr:spPr>
        <a:xfrm>
          <a:off x="9639300" y="16965448"/>
          <a:ext cx="838200" cy="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163348</xdr:rowOff>
    </xdr:from>
    <xdr:to>
      <xdr:col>50</xdr:col>
      <xdr:colOff>114300</xdr:colOff>
      <xdr:row>98</xdr:row>
      <xdr:rowOff>168762</xdr:rowOff>
    </xdr:to>
    <xdr:cxnSp macro="">
      <xdr:nvCxnSpPr>
        <xdr:cNvPr id="469" name="直線コネクタ 468"/>
        <xdr:cNvCxnSpPr/>
      </xdr:nvCxnSpPr>
      <xdr:spPr>
        <a:xfrm flipV="1">
          <a:off x="8750300" y="16965448"/>
          <a:ext cx="8890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165788</xdr:rowOff>
    </xdr:from>
    <xdr:to>
      <xdr:col>45</xdr:col>
      <xdr:colOff>177800</xdr:colOff>
      <xdr:row>98</xdr:row>
      <xdr:rowOff>168762</xdr:rowOff>
    </xdr:to>
    <xdr:cxnSp macro="">
      <xdr:nvCxnSpPr>
        <xdr:cNvPr id="472" name="直線コネクタ 471"/>
        <xdr:cNvCxnSpPr/>
      </xdr:nvCxnSpPr>
      <xdr:spPr>
        <a:xfrm>
          <a:off x="7861300" y="16967888"/>
          <a:ext cx="889000" cy="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156394</xdr:rowOff>
    </xdr:from>
    <xdr:to>
      <xdr:col>41</xdr:col>
      <xdr:colOff>50800</xdr:colOff>
      <xdr:row>98</xdr:row>
      <xdr:rowOff>165788</xdr:rowOff>
    </xdr:to>
    <xdr:cxnSp macro="">
      <xdr:nvCxnSpPr>
        <xdr:cNvPr id="475" name="直線コネクタ 474"/>
        <xdr:cNvCxnSpPr/>
      </xdr:nvCxnSpPr>
      <xdr:spPr>
        <a:xfrm>
          <a:off x="6972300" y="16958494"/>
          <a:ext cx="889000" cy="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43913</xdr:rowOff>
    </xdr:from>
    <xdr:ext cx="534377" cy="259045"/>
    <xdr:sp macro="" textlink="">
      <xdr:nvSpPr>
        <xdr:cNvPr id="479" name="テキスト ボックス 478"/>
        <xdr:cNvSpPr txBox="1"/>
      </xdr:nvSpPr>
      <xdr:spPr>
        <a:xfrm>
          <a:off x="6705111" y="170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124202</xdr:rowOff>
    </xdr:from>
    <xdr:to>
      <xdr:col>55</xdr:col>
      <xdr:colOff>50800</xdr:colOff>
      <xdr:row>99</xdr:row>
      <xdr:rowOff>54352</xdr:rowOff>
    </xdr:to>
    <xdr:sp macro="" textlink="">
      <xdr:nvSpPr>
        <xdr:cNvPr id="485" name="楕円 484"/>
        <xdr:cNvSpPr/>
      </xdr:nvSpPr>
      <xdr:spPr>
        <a:xfrm>
          <a:off x="10426700" y="169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81160</xdr:rowOff>
    </xdr:from>
    <xdr:ext cx="534377" cy="259045"/>
    <xdr:sp macro="" textlink="">
      <xdr:nvSpPr>
        <xdr:cNvPr id="486" name="土木費該当値テキスト"/>
        <xdr:cNvSpPr txBox="1"/>
      </xdr:nvSpPr>
      <xdr:spPr>
        <a:xfrm>
          <a:off x="10528300" y="168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112548</xdr:rowOff>
    </xdr:from>
    <xdr:to>
      <xdr:col>50</xdr:col>
      <xdr:colOff>165100</xdr:colOff>
      <xdr:row>99</xdr:row>
      <xdr:rowOff>42698</xdr:rowOff>
    </xdr:to>
    <xdr:sp macro="" textlink="">
      <xdr:nvSpPr>
        <xdr:cNvPr id="487" name="楕円 486"/>
        <xdr:cNvSpPr/>
      </xdr:nvSpPr>
      <xdr:spPr>
        <a:xfrm>
          <a:off x="9588500" y="169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59225</xdr:rowOff>
    </xdr:from>
    <xdr:ext cx="534377" cy="259045"/>
    <xdr:sp macro="" textlink="">
      <xdr:nvSpPr>
        <xdr:cNvPr id="488" name="テキスト ボックス 487"/>
        <xdr:cNvSpPr txBox="1"/>
      </xdr:nvSpPr>
      <xdr:spPr>
        <a:xfrm>
          <a:off x="9372111" y="166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117962</xdr:rowOff>
    </xdr:from>
    <xdr:to>
      <xdr:col>46</xdr:col>
      <xdr:colOff>38100</xdr:colOff>
      <xdr:row>99</xdr:row>
      <xdr:rowOff>48112</xdr:rowOff>
    </xdr:to>
    <xdr:sp macro="" textlink="">
      <xdr:nvSpPr>
        <xdr:cNvPr id="489" name="楕円 488"/>
        <xdr:cNvSpPr/>
      </xdr:nvSpPr>
      <xdr:spPr>
        <a:xfrm>
          <a:off x="8699500" y="169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64639</xdr:rowOff>
    </xdr:from>
    <xdr:ext cx="534377" cy="259045"/>
    <xdr:sp macro="" textlink="">
      <xdr:nvSpPr>
        <xdr:cNvPr id="490" name="テキスト ボックス 489"/>
        <xdr:cNvSpPr txBox="1"/>
      </xdr:nvSpPr>
      <xdr:spPr>
        <a:xfrm>
          <a:off x="8483111" y="1669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114988</xdr:rowOff>
    </xdr:from>
    <xdr:to>
      <xdr:col>41</xdr:col>
      <xdr:colOff>101600</xdr:colOff>
      <xdr:row>99</xdr:row>
      <xdr:rowOff>45138</xdr:rowOff>
    </xdr:to>
    <xdr:sp macro="" textlink="">
      <xdr:nvSpPr>
        <xdr:cNvPr id="491" name="楕円 490"/>
        <xdr:cNvSpPr/>
      </xdr:nvSpPr>
      <xdr:spPr>
        <a:xfrm>
          <a:off x="7810500" y="169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61665</xdr:rowOff>
    </xdr:from>
    <xdr:ext cx="534377" cy="259045"/>
    <xdr:sp macro="" textlink="">
      <xdr:nvSpPr>
        <xdr:cNvPr id="492" name="テキスト ボックス 491"/>
        <xdr:cNvSpPr txBox="1"/>
      </xdr:nvSpPr>
      <xdr:spPr>
        <a:xfrm>
          <a:off x="7594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105594</xdr:rowOff>
    </xdr:from>
    <xdr:to>
      <xdr:col>36</xdr:col>
      <xdr:colOff>165100</xdr:colOff>
      <xdr:row>99</xdr:row>
      <xdr:rowOff>35744</xdr:rowOff>
    </xdr:to>
    <xdr:sp macro="" textlink="">
      <xdr:nvSpPr>
        <xdr:cNvPr id="493" name="楕円 492"/>
        <xdr:cNvSpPr/>
      </xdr:nvSpPr>
      <xdr:spPr>
        <a:xfrm>
          <a:off x="6921500" y="16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52271</xdr:rowOff>
    </xdr:from>
    <xdr:ext cx="534377" cy="259045"/>
    <xdr:sp macro="" textlink="">
      <xdr:nvSpPr>
        <xdr:cNvPr id="494" name="テキスト ボックス 493"/>
        <xdr:cNvSpPr txBox="1"/>
      </xdr:nvSpPr>
      <xdr:spPr>
        <a:xfrm>
          <a:off x="6705111" y="1668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42284</xdr:rowOff>
    </xdr:from>
    <xdr:to>
      <xdr:col>85</xdr:col>
      <xdr:colOff>127000</xdr:colOff>
      <xdr:row>36</xdr:row>
      <xdr:rowOff>62858</xdr:rowOff>
    </xdr:to>
    <xdr:cxnSp macro="">
      <xdr:nvCxnSpPr>
        <xdr:cNvPr id="526" name="直線コネクタ 525"/>
        <xdr:cNvCxnSpPr/>
      </xdr:nvCxnSpPr>
      <xdr:spPr>
        <a:xfrm>
          <a:off x="15481300" y="621448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3972</xdr:rowOff>
    </xdr:from>
    <xdr:ext cx="534377" cy="259045"/>
    <xdr:sp macro="" textlink="">
      <xdr:nvSpPr>
        <xdr:cNvPr id="527" name="消防費平均値テキスト"/>
        <xdr:cNvSpPr txBox="1"/>
      </xdr:nvSpPr>
      <xdr:spPr>
        <a:xfrm>
          <a:off x="16370300" y="617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42284</xdr:rowOff>
    </xdr:from>
    <xdr:to>
      <xdr:col>81</xdr:col>
      <xdr:colOff>50800</xdr:colOff>
      <xdr:row>36</xdr:row>
      <xdr:rowOff>52865</xdr:rowOff>
    </xdr:to>
    <xdr:cxnSp macro="">
      <xdr:nvCxnSpPr>
        <xdr:cNvPr id="529" name="直線コネクタ 528"/>
        <xdr:cNvCxnSpPr/>
      </xdr:nvCxnSpPr>
      <xdr:spPr>
        <a:xfrm flipV="1">
          <a:off x="14592300" y="6214484"/>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12985</xdr:rowOff>
    </xdr:from>
    <xdr:ext cx="534377" cy="259045"/>
    <xdr:sp macro="" textlink="">
      <xdr:nvSpPr>
        <xdr:cNvPr id="531" name="テキスト ボックス 530"/>
        <xdr:cNvSpPr txBox="1"/>
      </xdr:nvSpPr>
      <xdr:spPr>
        <a:xfrm>
          <a:off x="15214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36536</xdr:rowOff>
    </xdr:from>
    <xdr:to>
      <xdr:col>76</xdr:col>
      <xdr:colOff>114300</xdr:colOff>
      <xdr:row>36</xdr:row>
      <xdr:rowOff>52865</xdr:rowOff>
    </xdr:to>
    <xdr:cxnSp macro="">
      <xdr:nvCxnSpPr>
        <xdr:cNvPr id="532" name="直線コネクタ 531"/>
        <xdr:cNvCxnSpPr/>
      </xdr:nvCxnSpPr>
      <xdr:spPr>
        <a:xfrm>
          <a:off x="13703300" y="6037286"/>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60240</xdr:rowOff>
    </xdr:from>
    <xdr:ext cx="534377" cy="259045"/>
    <xdr:sp macro="" textlink="">
      <xdr:nvSpPr>
        <xdr:cNvPr id="534" name="テキスト ボックス 533"/>
        <xdr:cNvSpPr txBox="1"/>
      </xdr:nvSpPr>
      <xdr:spPr>
        <a:xfrm>
          <a:off x="1432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36536</xdr:rowOff>
    </xdr:from>
    <xdr:to>
      <xdr:col>71</xdr:col>
      <xdr:colOff>177800</xdr:colOff>
      <xdr:row>35</xdr:row>
      <xdr:rowOff>104463</xdr:rowOff>
    </xdr:to>
    <xdr:cxnSp macro="">
      <xdr:nvCxnSpPr>
        <xdr:cNvPr id="535" name="直線コネクタ 534"/>
        <xdr:cNvCxnSpPr/>
      </xdr:nvCxnSpPr>
      <xdr:spPr>
        <a:xfrm flipV="1">
          <a:off x="12814300" y="6037286"/>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124869</xdr:rowOff>
    </xdr:from>
    <xdr:ext cx="534377" cy="259045"/>
    <xdr:sp macro="" textlink="">
      <xdr:nvSpPr>
        <xdr:cNvPr id="537" name="テキスト ボックス 536"/>
        <xdr:cNvSpPr txBox="1"/>
      </xdr:nvSpPr>
      <xdr:spPr>
        <a:xfrm>
          <a:off x="13436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29543</xdr:rowOff>
    </xdr:from>
    <xdr:ext cx="534377" cy="259045"/>
    <xdr:sp macro="" textlink="">
      <xdr:nvSpPr>
        <xdr:cNvPr id="539" name="テキスト ボックス 538"/>
        <xdr:cNvSpPr txBox="1"/>
      </xdr:nvSpPr>
      <xdr:spPr>
        <a:xfrm>
          <a:off x="12547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12058</xdr:rowOff>
    </xdr:from>
    <xdr:to>
      <xdr:col>85</xdr:col>
      <xdr:colOff>177800</xdr:colOff>
      <xdr:row>36</xdr:row>
      <xdr:rowOff>113658</xdr:rowOff>
    </xdr:to>
    <xdr:sp macro="" textlink="">
      <xdr:nvSpPr>
        <xdr:cNvPr id="545" name="楕円 544"/>
        <xdr:cNvSpPr/>
      </xdr:nvSpPr>
      <xdr:spPr>
        <a:xfrm>
          <a:off x="16268700" y="61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34935</xdr:rowOff>
    </xdr:from>
    <xdr:ext cx="534377" cy="259045"/>
    <xdr:sp macro="" textlink="">
      <xdr:nvSpPr>
        <xdr:cNvPr id="546" name="消防費該当値テキスト"/>
        <xdr:cNvSpPr txBox="1"/>
      </xdr:nvSpPr>
      <xdr:spPr>
        <a:xfrm>
          <a:off x="16370300" y="603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162934</xdr:rowOff>
    </xdr:from>
    <xdr:to>
      <xdr:col>81</xdr:col>
      <xdr:colOff>101600</xdr:colOff>
      <xdr:row>36</xdr:row>
      <xdr:rowOff>93084</xdr:rowOff>
    </xdr:to>
    <xdr:sp macro="" textlink="">
      <xdr:nvSpPr>
        <xdr:cNvPr id="547" name="楕円 546"/>
        <xdr:cNvSpPr/>
      </xdr:nvSpPr>
      <xdr:spPr>
        <a:xfrm>
          <a:off x="15430500" y="61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109611</xdr:rowOff>
    </xdr:from>
    <xdr:ext cx="534377" cy="259045"/>
    <xdr:sp macro="" textlink="">
      <xdr:nvSpPr>
        <xdr:cNvPr id="548" name="テキスト ボックス 547"/>
        <xdr:cNvSpPr txBox="1"/>
      </xdr:nvSpPr>
      <xdr:spPr>
        <a:xfrm>
          <a:off x="15214111" y="59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2065</xdr:rowOff>
    </xdr:from>
    <xdr:to>
      <xdr:col>76</xdr:col>
      <xdr:colOff>165100</xdr:colOff>
      <xdr:row>36</xdr:row>
      <xdr:rowOff>103665</xdr:rowOff>
    </xdr:to>
    <xdr:sp macro="" textlink="">
      <xdr:nvSpPr>
        <xdr:cNvPr id="549" name="楕円 548"/>
        <xdr:cNvSpPr/>
      </xdr:nvSpPr>
      <xdr:spPr>
        <a:xfrm>
          <a:off x="14541500" y="61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120192</xdr:rowOff>
    </xdr:from>
    <xdr:ext cx="534377" cy="259045"/>
    <xdr:sp macro="" textlink="">
      <xdr:nvSpPr>
        <xdr:cNvPr id="550" name="テキスト ボックス 549"/>
        <xdr:cNvSpPr txBox="1"/>
      </xdr:nvSpPr>
      <xdr:spPr>
        <a:xfrm>
          <a:off x="14325111" y="59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157186</xdr:rowOff>
    </xdr:from>
    <xdr:to>
      <xdr:col>72</xdr:col>
      <xdr:colOff>38100</xdr:colOff>
      <xdr:row>35</xdr:row>
      <xdr:rowOff>87336</xdr:rowOff>
    </xdr:to>
    <xdr:sp macro="" textlink="">
      <xdr:nvSpPr>
        <xdr:cNvPr id="551" name="楕円 550"/>
        <xdr:cNvSpPr/>
      </xdr:nvSpPr>
      <xdr:spPr>
        <a:xfrm>
          <a:off x="13652500" y="59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103863</xdr:rowOff>
    </xdr:from>
    <xdr:ext cx="534377" cy="259045"/>
    <xdr:sp macro="" textlink="">
      <xdr:nvSpPr>
        <xdr:cNvPr id="552" name="テキスト ボックス 551"/>
        <xdr:cNvSpPr txBox="1"/>
      </xdr:nvSpPr>
      <xdr:spPr>
        <a:xfrm>
          <a:off x="13436111" y="576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53663</xdr:rowOff>
    </xdr:from>
    <xdr:to>
      <xdr:col>67</xdr:col>
      <xdr:colOff>101600</xdr:colOff>
      <xdr:row>35</xdr:row>
      <xdr:rowOff>155263</xdr:rowOff>
    </xdr:to>
    <xdr:sp macro="" textlink="">
      <xdr:nvSpPr>
        <xdr:cNvPr id="553" name="楕円 552"/>
        <xdr:cNvSpPr/>
      </xdr:nvSpPr>
      <xdr:spPr>
        <a:xfrm>
          <a:off x="12763500" y="60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340</xdr:rowOff>
    </xdr:from>
    <xdr:ext cx="534377" cy="259045"/>
    <xdr:sp macro="" textlink="">
      <xdr:nvSpPr>
        <xdr:cNvPr id="554" name="テキスト ボックス 553"/>
        <xdr:cNvSpPr txBox="1"/>
      </xdr:nvSpPr>
      <xdr:spPr>
        <a:xfrm>
          <a:off x="12547111" y="582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91650</xdr:rowOff>
    </xdr:from>
    <xdr:to>
      <xdr:col>85</xdr:col>
      <xdr:colOff>127000</xdr:colOff>
      <xdr:row>58</xdr:row>
      <xdr:rowOff>23941</xdr:rowOff>
    </xdr:to>
    <xdr:cxnSp macro="">
      <xdr:nvCxnSpPr>
        <xdr:cNvPr id="586" name="直線コネクタ 585"/>
        <xdr:cNvCxnSpPr/>
      </xdr:nvCxnSpPr>
      <xdr:spPr>
        <a:xfrm flipV="1">
          <a:off x="15481300" y="9692850"/>
          <a:ext cx="838200" cy="27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34561</xdr:rowOff>
    </xdr:from>
    <xdr:ext cx="534377" cy="259045"/>
    <xdr:sp macro="" textlink="">
      <xdr:nvSpPr>
        <xdr:cNvPr id="587" name="教育費平均値テキスト"/>
        <xdr:cNvSpPr txBox="1"/>
      </xdr:nvSpPr>
      <xdr:spPr>
        <a:xfrm>
          <a:off x="16370300" y="963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15048</xdr:rowOff>
    </xdr:from>
    <xdr:to>
      <xdr:col>81</xdr:col>
      <xdr:colOff>50800</xdr:colOff>
      <xdr:row>58</xdr:row>
      <xdr:rowOff>23941</xdr:rowOff>
    </xdr:to>
    <xdr:cxnSp macro="">
      <xdr:nvCxnSpPr>
        <xdr:cNvPr id="589" name="直線コネクタ 588"/>
        <xdr:cNvCxnSpPr/>
      </xdr:nvCxnSpPr>
      <xdr:spPr>
        <a:xfrm>
          <a:off x="14592300" y="9787698"/>
          <a:ext cx="889000" cy="18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14981</xdr:rowOff>
    </xdr:from>
    <xdr:ext cx="534377" cy="259045"/>
    <xdr:sp macro="" textlink="">
      <xdr:nvSpPr>
        <xdr:cNvPr id="591" name="テキスト ボックス 590"/>
        <xdr:cNvSpPr txBox="1"/>
      </xdr:nvSpPr>
      <xdr:spPr>
        <a:xfrm>
          <a:off x="15214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56533</xdr:rowOff>
    </xdr:from>
    <xdr:to>
      <xdr:col>76</xdr:col>
      <xdr:colOff>114300</xdr:colOff>
      <xdr:row>57</xdr:row>
      <xdr:rowOff>15048</xdr:rowOff>
    </xdr:to>
    <xdr:cxnSp macro="">
      <xdr:nvCxnSpPr>
        <xdr:cNvPr id="592" name="直線コネクタ 591"/>
        <xdr:cNvCxnSpPr/>
      </xdr:nvCxnSpPr>
      <xdr:spPr>
        <a:xfrm>
          <a:off x="13703300" y="9657733"/>
          <a:ext cx="889000" cy="1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4" name="テキスト ボックス 593"/>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107598</xdr:rowOff>
    </xdr:from>
    <xdr:to>
      <xdr:col>71</xdr:col>
      <xdr:colOff>177800</xdr:colOff>
      <xdr:row>56</xdr:row>
      <xdr:rowOff>56533</xdr:rowOff>
    </xdr:to>
    <xdr:cxnSp macro="">
      <xdr:nvCxnSpPr>
        <xdr:cNvPr id="595" name="直線コネクタ 594"/>
        <xdr:cNvCxnSpPr/>
      </xdr:nvCxnSpPr>
      <xdr:spPr>
        <a:xfrm>
          <a:off x="12814300" y="9194448"/>
          <a:ext cx="889000" cy="4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11092</xdr:rowOff>
    </xdr:from>
    <xdr:ext cx="534377" cy="259045"/>
    <xdr:sp macro="" textlink="">
      <xdr:nvSpPr>
        <xdr:cNvPr id="597" name="テキスト ボックス 596"/>
        <xdr:cNvSpPr txBox="1"/>
      </xdr:nvSpPr>
      <xdr:spPr>
        <a:xfrm>
          <a:off x="13436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144039</xdr:rowOff>
    </xdr:from>
    <xdr:ext cx="534377" cy="259045"/>
    <xdr:sp macro="" textlink="">
      <xdr:nvSpPr>
        <xdr:cNvPr id="599" name="テキスト ボックス 598"/>
        <xdr:cNvSpPr txBox="1"/>
      </xdr:nvSpPr>
      <xdr:spPr>
        <a:xfrm>
          <a:off x="12547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40850</xdr:rowOff>
    </xdr:from>
    <xdr:to>
      <xdr:col>85</xdr:col>
      <xdr:colOff>177800</xdr:colOff>
      <xdr:row>56</xdr:row>
      <xdr:rowOff>142450</xdr:rowOff>
    </xdr:to>
    <xdr:sp macro="" textlink="">
      <xdr:nvSpPr>
        <xdr:cNvPr id="605" name="楕円 604"/>
        <xdr:cNvSpPr/>
      </xdr:nvSpPr>
      <xdr:spPr>
        <a:xfrm>
          <a:off x="16268700" y="96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63727</xdr:rowOff>
    </xdr:from>
    <xdr:ext cx="534377" cy="259045"/>
    <xdr:sp macro="" textlink="">
      <xdr:nvSpPr>
        <xdr:cNvPr id="606" name="教育費該当値テキスト"/>
        <xdr:cNvSpPr txBox="1"/>
      </xdr:nvSpPr>
      <xdr:spPr>
        <a:xfrm>
          <a:off x="16370300" y="949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144591</xdr:rowOff>
    </xdr:from>
    <xdr:to>
      <xdr:col>81</xdr:col>
      <xdr:colOff>101600</xdr:colOff>
      <xdr:row>58</xdr:row>
      <xdr:rowOff>74741</xdr:rowOff>
    </xdr:to>
    <xdr:sp macro="" textlink="">
      <xdr:nvSpPr>
        <xdr:cNvPr id="607" name="楕円 606"/>
        <xdr:cNvSpPr/>
      </xdr:nvSpPr>
      <xdr:spPr>
        <a:xfrm>
          <a:off x="15430500" y="991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65868</xdr:rowOff>
    </xdr:from>
    <xdr:ext cx="534377" cy="259045"/>
    <xdr:sp macro="" textlink="">
      <xdr:nvSpPr>
        <xdr:cNvPr id="608" name="テキスト ボックス 607"/>
        <xdr:cNvSpPr txBox="1"/>
      </xdr:nvSpPr>
      <xdr:spPr>
        <a:xfrm>
          <a:off x="15214111" y="100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135698</xdr:rowOff>
    </xdr:from>
    <xdr:to>
      <xdr:col>76</xdr:col>
      <xdr:colOff>165100</xdr:colOff>
      <xdr:row>57</xdr:row>
      <xdr:rowOff>65848</xdr:rowOff>
    </xdr:to>
    <xdr:sp macro="" textlink="">
      <xdr:nvSpPr>
        <xdr:cNvPr id="609" name="楕円 608"/>
        <xdr:cNvSpPr/>
      </xdr:nvSpPr>
      <xdr:spPr>
        <a:xfrm>
          <a:off x="14541500" y="973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82375</xdr:rowOff>
    </xdr:from>
    <xdr:ext cx="534377" cy="259045"/>
    <xdr:sp macro="" textlink="">
      <xdr:nvSpPr>
        <xdr:cNvPr id="610" name="テキスト ボックス 609"/>
        <xdr:cNvSpPr txBox="1"/>
      </xdr:nvSpPr>
      <xdr:spPr>
        <a:xfrm>
          <a:off x="14325111" y="951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5733</xdr:rowOff>
    </xdr:from>
    <xdr:to>
      <xdr:col>72</xdr:col>
      <xdr:colOff>38100</xdr:colOff>
      <xdr:row>56</xdr:row>
      <xdr:rowOff>107333</xdr:rowOff>
    </xdr:to>
    <xdr:sp macro="" textlink="">
      <xdr:nvSpPr>
        <xdr:cNvPr id="611" name="楕円 610"/>
        <xdr:cNvSpPr/>
      </xdr:nvSpPr>
      <xdr:spPr>
        <a:xfrm>
          <a:off x="13652500" y="96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123860</xdr:rowOff>
    </xdr:from>
    <xdr:ext cx="534377" cy="259045"/>
    <xdr:sp macro="" textlink="">
      <xdr:nvSpPr>
        <xdr:cNvPr id="612" name="テキスト ボックス 611"/>
        <xdr:cNvSpPr txBox="1"/>
      </xdr:nvSpPr>
      <xdr:spPr>
        <a:xfrm>
          <a:off x="13436111" y="93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56798</xdr:rowOff>
    </xdr:from>
    <xdr:to>
      <xdr:col>67</xdr:col>
      <xdr:colOff>101600</xdr:colOff>
      <xdr:row>53</xdr:row>
      <xdr:rowOff>158398</xdr:rowOff>
    </xdr:to>
    <xdr:sp macro="" textlink="">
      <xdr:nvSpPr>
        <xdr:cNvPr id="613" name="楕円 612"/>
        <xdr:cNvSpPr/>
      </xdr:nvSpPr>
      <xdr:spPr>
        <a:xfrm>
          <a:off x="12763500" y="91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3475</xdr:rowOff>
    </xdr:from>
    <xdr:ext cx="599010" cy="259045"/>
    <xdr:sp macro="" textlink="">
      <xdr:nvSpPr>
        <xdr:cNvPr id="614" name="テキスト ボックス 613"/>
        <xdr:cNvSpPr txBox="1"/>
      </xdr:nvSpPr>
      <xdr:spPr>
        <a:xfrm>
          <a:off x="12514795" y="891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171048</xdr:rowOff>
    </xdr:from>
    <xdr:to>
      <xdr:col>85</xdr:col>
      <xdr:colOff>127000</xdr:colOff>
      <xdr:row>79</xdr:row>
      <xdr:rowOff>41661</xdr:rowOff>
    </xdr:to>
    <xdr:cxnSp macro="">
      <xdr:nvCxnSpPr>
        <xdr:cNvPr id="643" name="直線コネクタ 642"/>
        <xdr:cNvCxnSpPr/>
      </xdr:nvCxnSpPr>
      <xdr:spPr>
        <a:xfrm flipV="1">
          <a:off x="15481300" y="13544148"/>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112568</xdr:rowOff>
    </xdr:from>
    <xdr:ext cx="534377" cy="259045"/>
    <xdr:sp macro="" textlink="">
      <xdr:nvSpPr>
        <xdr:cNvPr id="644" name="災害復旧費平均値テキスト"/>
        <xdr:cNvSpPr txBox="1"/>
      </xdr:nvSpPr>
      <xdr:spPr>
        <a:xfrm>
          <a:off x="16370300" y="13485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41661</xdr:rowOff>
    </xdr:from>
    <xdr:to>
      <xdr:col>81</xdr:col>
      <xdr:colOff>50800</xdr:colOff>
      <xdr:row>79</xdr:row>
      <xdr:rowOff>42018</xdr:rowOff>
    </xdr:to>
    <xdr:cxnSp macro="">
      <xdr:nvCxnSpPr>
        <xdr:cNvPr id="646" name="直線コネクタ 645"/>
        <xdr:cNvCxnSpPr/>
      </xdr:nvCxnSpPr>
      <xdr:spPr>
        <a:xfrm flipV="1">
          <a:off x="14592300" y="13586211"/>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27166</xdr:rowOff>
    </xdr:from>
    <xdr:to>
      <xdr:col>76</xdr:col>
      <xdr:colOff>114300</xdr:colOff>
      <xdr:row>79</xdr:row>
      <xdr:rowOff>42018</xdr:rowOff>
    </xdr:to>
    <xdr:cxnSp macro="">
      <xdr:nvCxnSpPr>
        <xdr:cNvPr id="649" name="直線コネクタ 648"/>
        <xdr:cNvCxnSpPr/>
      </xdr:nvCxnSpPr>
      <xdr:spPr>
        <a:xfrm>
          <a:off x="13703300" y="13571716"/>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25194</xdr:rowOff>
    </xdr:from>
    <xdr:to>
      <xdr:col>71</xdr:col>
      <xdr:colOff>177800</xdr:colOff>
      <xdr:row>79</xdr:row>
      <xdr:rowOff>27166</xdr:rowOff>
    </xdr:to>
    <xdr:cxnSp macro="">
      <xdr:nvCxnSpPr>
        <xdr:cNvPr id="652" name="直線コネクタ 651"/>
        <xdr:cNvCxnSpPr/>
      </xdr:nvCxnSpPr>
      <xdr:spPr>
        <a:xfrm>
          <a:off x="12814300" y="13569744"/>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82286</xdr:rowOff>
    </xdr:from>
    <xdr:ext cx="469744" cy="259045"/>
    <xdr:sp macro="" textlink="">
      <xdr:nvSpPr>
        <xdr:cNvPr id="654" name="テキスト ボックス 653"/>
        <xdr:cNvSpPr txBox="1"/>
      </xdr:nvSpPr>
      <xdr:spPr>
        <a:xfrm>
          <a:off x="13468428" y="136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81664</xdr:rowOff>
    </xdr:from>
    <xdr:ext cx="469744" cy="259045"/>
    <xdr:sp macro="" textlink="">
      <xdr:nvSpPr>
        <xdr:cNvPr id="656" name="テキスト ボックス 655"/>
        <xdr:cNvSpPr txBox="1"/>
      </xdr:nvSpPr>
      <xdr:spPr>
        <a:xfrm>
          <a:off x="12579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120248</xdr:rowOff>
    </xdr:from>
    <xdr:to>
      <xdr:col>85</xdr:col>
      <xdr:colOff>177800</xdr:colOff>
      <xdr:row>79</xdr:row>
      <xdr:rowOff>50398</xdr:rowOff>
    </xdr:to>
    <xdr:sp macro="" textlink="">
      <xdr:nvSpPr>
        <xdr:cNvPr id="662" name="楕円 661"/>
        <xdr:cNvSpPr/>
      </xdr:nvSpPr>
      <xdr:spPr>
        <a:xfrm>
          <a:off x="16268700" y="1349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79625</xdr:rowOff>
    </xdr:from>
    <xdr:ext cx="534377" cy="259045"/>
    <xdr:sp macro="" textlink="">
      <xdr:nvSpPr>
        <xdr:cNvPr id="663" name="災害復旧費該当値テキスト"/>
        <xdr:cNvSpPr txBox="1"/>
      </xdr:nvSpPr>
      <xdr:spPr>
        <a:xfrm>
          <a:off x="16370300" y="1328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162311</xdr:rowOff>
    </xdr:from>
    <xdr:to>
      <xdr:col>81</xdr:col>
      <xdr:colOff>101600</xdr:colOff>
      <xdr:row>79</xdr:row>
      <xdr:rowOff>92461</xdr:rowOff>
    </xdr:to>
    <xdr:sp macro="" textlink="">
      <xdr:nvSpPr>
        <xdr:cNvPr id="664" name="楕円 663"/>
        <xdr:cNvSpPr/>
      </xdr:nvSpPr>
      <xdr:spPr>
        <a:xfrm>
          <a:off x="15430500" y="1353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83588</xdr:rowOff>
    </xdr:from>
    <xdr:ext cx="469744" cy="259045"/>
    <xdr:sp macro="" textlink="">
      <xdr:nvSpPr>
        <xdr:cNvPr id="665" name="テキスト ボックス 664"/>
        <xdr:cNvSpPr txBox="1"/>
      </xdr:nvSpPr>
      <xdr:spPr>
        <a:xfrm>
          <a:off x="15246428" y="1362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162668</xdr:rowOff>
    </xdr:from>
    <xdr:to>
      <xdr:col>76</xdr:col>
      <xdr:colOff>165100</xdr:colOff>
      <xdr:row>79</xdr:row>
      <xdr:rowOff>92818</xdr:rowOff>
    </xdr:to>
    <xdr:sp macro="" textlink="">
      <xdr:nvSpPr>
        <xdr:cNvPr id="666" name="楕円 665"/>
        <xdr:cNvSpPr/>
      </xdr:nvSpPr>
      <xdr:spPr>
        <a:xfrm>
          <a:off x="14541500" y="135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83945</xdr:rowOff>
    </xdr:from>
    <xdr:ext cx="469744" cy="259045"/>
    <xdr:sp macro="" textlink="">
      <xdr:nvSpPr>
        <xdr:cNvPr id="667" name="テキスト ボックス 666"/>
        <xdr:cNvSpPr txBox="1"/>
      </xdr:nvSpPr>
      <xdr:spPr>
        <a:xfrm>
          <a:off x="14357428" y="1362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147816</xdr:rowOff>
    </xdr:from>
    <xdr:to>
      <xdr:col>72</xdr:col>
      <xdr:colOff>38100</xdr:colOff>
      <xdr:row>79</xdr:row>
      <xdr:rowOff>77966</xdr:rowOff>
    </xdr:to>
    <xdr:sp macro="" textlink="">
      <xdr:nvSpPr>
        <xdr:cNvPr id="668" name="楕円 667"/>
        <xdr:cNvSpPr/>
      </xdr:nvSpPr>
      <xdr:spPr>
        <a:xfrm>
          <a:off x="13652500" y="135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94493</xdr:rowOff>
    </xdr:from>
    <xdr:ext cx="469744" cy="259045"/>
    <xdr:sp macro="" textlink="">
      <xdr:nvSpPr>
        <xdr:cNvPr id="669" name="テキスト ボックス 668"/>
        <xdr:cNvSpPr txBox="1"/>
      </xdr:nvSpPr>
      <xdr:spPr>
        <a:xfrm>
          <a:off x="13468428" y="132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145844</xdr:rowOff>
    </xdr:from>
    <xdr:to>
      <xdr:col>67</xdr:col>
      <xdr:colOff>101600</xdr:colOff>
      <xdr:row>79</xdr:row>
      <xdr:rowOff>75994</xdr:rowOff>
    </xdr:to>
    <xdr:sp macro="" textlink="">
      <xdr:nvSpPr>
        <xdr:cNvPr id="670" name="楕円 669"/>
        <xdr:cNvSpPr/>
      </xdr:nvSpPr>
      <xdr:spPr>
        <a:xfrm>
          <a:off x="12763500" y="1351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92521</xdr:rowOff>
    </xdr:from>
    <xdr:ext cx="534377" cy="259045"/>
    <xdr:sp macro="" textlink="">
      <xdr:nvSpPr>
        <xdr:cNvPr id="671" name="テキスト ボックス 670"/>
        <xdr:cNvSpPr txBox="1"/>
      </xdr:nvSpPr>
      <xdr:spPr>
        <a:xfrm>
          <a:off x="12547111" y="1329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85696</xdr:rowOff>
    </xdr:from>
    <xdr:to>
      <xdr:col>85</xdr:col>
      <xdr:colOff>127000</xdr:colOff>
      <xdr:row>94</xdr:row>
      <xdr:rowOff>93556</xdr:rowOff>
    </xdr:to>
    <xdr:cxnSp macro="">
      <xdr:nvCxnSpPr>
        <xdr:cNvPr id="702" name="直線コネクタ 701"/>
        <xdr:cNvCxnSpPr/>
      </xdr:nvCxnSpPr>
      <xdr:spPr>
        <a:xfrm flipV="1">
          <a:off x="15481300" y="16201996"/>
          <a:ext cx="8382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140217</xdr:rowOff>
    </xdr:from>
    <xdr:ext cx="534377" cy="259045"/>
    <xdr:sp macro="" textlink="">
      <xdr:nvSpPr>
        <xdr:cNvPr id="703" name="公債費平均値テキスト"/>
        <xdr:cNvSpPr txBox="1"/>
      </xdr:nvSpPr>
      <xdr:spPr>
        <a:xfrm>
          <a:off x="16370300" y="1625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93556</xdr:rowOff>
    </xdr:from>
    <xdr:to>
      <xdr:col>81</xdr:col>
      <xdr:colOff>50800</xdr:colOff>
      <xdr:row>94</xdr:row>
      <xdr:rowOff>94340</xdr:rowOff>
    </xdr:to>
    <xdr:cxnSp macro="">
      <xdr:nvCxnSpPr>
        <xdr:cNvPr id="705" name="直線コネクタ 704"/>
        <xdr:cNvCxnSpPr/>
      </xdr:nvCxnSpPr>
      <xdr:spPr>
        <a:xfrm flipV="1">
          <a:off x="14592300" y="16209856"/>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93910</xdr:rowOff>
    </xdr:from>
    <xdr:ext cx="534377" cy="259045"/>
    <xdr:sp macro="" textlink="">
      <xdr:nvSpPr>
        <xdr:cNvPr id="707" name="テキスト ボックス 706"/>
        <xdr:cNvSpPr txBox="1"/>
      </xdr:nvSpPr>
      <xdr:spPr>
        <a:xfrm>
          <a:off x="15214111" y="163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94340</xdr:rowOff>
    </xdr:from>
    <xdr:to>
      <xdr:col>76</xdr:col>
      <xdr:colOff>114300</xdr:colOff>
      <xdr:row>94</xdr:row>
      <xdr:rowOff>102863</xdr:rowOff>
    </xdr:to>
    <xdr:cxnSp macro="">
      <xdr:nvCxnSpPr>
        <xdr:cNvPr id="708" name="直線コネクタ 707"/>
        <xdr:cNvCxnSpPr/>
      </xdr:nvCxnSpPr>
      <xdr:spPr>
        <a:xfrm flipV="1">
          <a:off x="13703300" y="16210640"/>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87944</xdr:rowOff>
    </xdr:from>
    <xdr:ext cx="534377" cy="259045"/>
    <xdr:sp macro="" textlink="">
      <xdr:nvSpPr>
        <xdr:cNvPr id="710" name="テキスト ボックス 709"/>
        <xdr:cNvSpPr txBox="1"/>
      </xdr:nvSpPr>
      <xdr:spPr>
        <a:xfrm>
          <a:off x="14325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102863</xdr:rowOff>
    </xdr:from>
    <xdr:to>
      <xdr:col>71</xdr:col>
      <xdr:colOff>177800</xdr:colOff>
      <xdr:row>94</xdr:row>
      <xdr:rowOff>117526</xdr:rowOff>
    </xdr:to>
    <xdr:cxnSp macro="">
      <xdr:nvCxnSpPr>
        <xdr:cNvPr id="711" name="直線コネクタ 710"/>
        <xdr:cNvCxnSpPr/>
      </xdr:nvCxnSpPr>
      <xdr:spPr>
        <a:xfrm flipV="1">
          <a:off x="12814300" y="16219163"/>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3" name="テキスト ボックス 712"/>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106690</xdr:rowOff>
    </xdr:from>
    <xdr:ext cx="534377" cy="259045"/>
    <xdr:sp macro="" textlink="">
      <xdr:nvSpPr>
        <xdr:cNvPr id="715" name="テキスト ボックス 714"/>
        <xdr:cNvSpPr txBox="1"/>
      </xdr:nvSpPr>
      <xdr:spPr>
        <a:xfrm>
          <a:off x="12547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34896</xdr:rowOff>
    </xdr:from>
    <xdr:to>
      <xdr:col>85</xdr:col>
      <xdr:colOff>177800</xdr:colOff>
      <xdr:row>94</xdr:row>
      <xdr:rowOff>136496</xdr:rowOff>
    </xdr:to>
    <xdr:sp macro="" textlink="">
      <xdr:nvSpPr>
        <xdr:cNvPr id="721" name="楕円 720"/>
        <xdr:cNvSpPr/>
      </xdr:nvSpPr>
      <xdr:spPr>
        <a:xfrm>
          <a:off x="16268700" y="1615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57773</xdr:rowOff>
    </xdr:from>
    <xdr:ext cx="534377" cy="259045"/>
    <xdr:sp macro="" textlink="">
      <xdr:nvSpPr>
        <xdr:cNvPr id="722" name="公債費該当値テキスト"/>
        <xdr:cNvSpPr txBox="1"/>
      </xdr:nvSpPr>
      <xdr:spPr>
        <a:xfrm>
          <a:off x="16370300" y="1600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42756</xdr:rowOff>
    </xdr:from>
    <xdr:to>
      <xdr:col>81</xdr:col>
      <xdr:colOff>101600</xdr:colOff>
      <xdr:row>94</xdr:row>
      <xdr:rowOff>144356</xdr:rowOff>
    </xdr:to>
    <xdr:sp macro="" textlink="">
      <xdr:nvSpPr>
        <xdr:cNvPr id="723" name="楕円 722"/>
        <xdr:cNvSpPr/>
      </xdr:nvSpPr>
      <xdr:spPr>
        <a:xfrm>
          <a:off x="15430500" y="161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160883</xdr:rowOff>
    </xdr:from>
    <xdr:ext cx="534377" cy="259045"/>
    <xdr:sp macro="" textlink="">
      <xdr:nvSpPr>
        <xdr:cNvPr id="724" name="テキスト ボックス 723"/>
        <xdr:cNvSpPr txBox="1"/>
      </xdr:nvSpPr>
      <xdr:spPr>
        <a:xfrm>
          <a:off x="15214111" y="159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43540</xdr:rowOff>
    </xdr:from>
    <xdr:to>
      <xdr:col>76</xdr:col>
      <xdr:colOff>165100</xdr:colOff>
      <xdr:row>94</xdr:row>
      <xdr:rowOff>145140</xdr:rowOff>
    </xdr:to>
    <xdr:sp macro="" textlink="">
      <xdr:nvSpPr>
        <xdr:cNvPr id="725" name="楕円 724"/>
        <xdr:cNvSpPr/>
      </xdr:nvSpPr>
      <xdr:spPr>
        <a:xfrm>
          <a:off x="14541500" y="161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161667</xdr:rowOff>
    </xdr:from>
    <xdr:ext cx="534377" cy="259045"/>
    <xdr:sp macro="" textlink="">
      <xdr:nvSpPr>
        <xdr:cNvPr id="726" name="テキスト ボックス 725"/>
        <xdr:cNvSpPr txBox="1"/>
      </xdr:nvSpPr>
      <xdr:spPr>
        <a:xfrm>
          <a:off x="14325111" y="1593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52063</xdr:rowOff>
    </xdr:from>
    <xdr:to>
      <xdr:col>72</xdr:col>
      <xdr:colOff>38100</xdr:colOff>
      <xdr:row>94</xdr:row>
      <xdr:rowOff>153663</xdr:rowOff>
    </xdr:to>
    <xdr:sp macro="" textlink="">
      <xdr:nvSpPr>
        <xdr:cNvPr id="727" name="楕円 726"/>
        <xdr:cNvSpPr/>
      </xdr:nvSpPr>
      <xdr:spPr>
        <a:xfrm>
          <a:off x="13652500" y="161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170190</xdr:rowOff>
    </xdr:from>
    <xdr:ext cx="534377" cy="259045"/>
    <xdr:sp macro="" textlink="">
      <xdr:nvSpPr>
        <xdr:cNvPr id="728" name="テキスト ボックス 727"/>
        <xdr:cNvSpPr txBox="1"/>
      </xdr:nvSpPr>
      <xdr:spPr>
        <a:xfrm>
          <a:off x="13436111" y="159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66726</xdr:rowOff>
    </xdr:from>
    <xdr:to>
      <xdr:col>67</xdr:col>
      <xdr:colOff>101600</xdr:colOff>
      <xdr:row>94</xdr:row>
      <xdr:rowOff>168326</xdr:rowOff>
    </xdr:to>
    <xdr:sp macro="" textlink="">
      <xdr:nvSpPr>
        <xdr:cNvPr id="729" name="楕円 728"/>
        <xdr:cNvSpPr/>
      </xdr:nvSpPr>
      <xdr:spPr>
        <a:xfrm>
          <a:off x="12763500" y="161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13403</xdr:rowOff>
    </xdr:from>
    <xdr:ext cx="534377" cy="259045"/>
    <xdr:sp macro="" textlink="">
      <xdr:nvSpPr>
        <xdr:cNvPr id="730" name="テキスト ボックス 729"/>
        <xdr:cNvSpPr txBox="1"/>
      </xdr:nvSpPr>
      <xdr:spPr>
        <a:xfrm>
          <a:off x="12547111" y="159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で比較すると、民生費、衛生費、農林水産業費、商工費及び公債費が多くなっている。震災関連復興事業を重点的に取り組んでいるため、関連経費が増加しているためである。また、公債費は、合併特例事業債を活用して事業を進めていることが増額の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減額などにより財政調整基金を繰入れしながら予算を執行しているため、財政調整基金残高比率は減少傾向にある。これまでは、繰越金などから生じた余剰金は財政調整基金に積立てていたが、将来的な施設改修に伴う負担増加などに備えるための目的基金を創設し、計画的に積み立てている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一般会計では、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標準財政規模が減少したこと、震災復興特別交付税（産業団地）の増額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などから、対前年度比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となった。各特別会計等では、引き続き歳入の確保に努めるとともに、歳出を抑制することで黒字額の確保に努めたい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3"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34763074</v>
      </c>
      <c r="BO4" s="431"/>
      <c r="BP4" s="431"/>
      <c r="BQ4" s="431"/>
      <c r="BR4" s="431"/>
      <c r="BS4" s="431"/>
      <c r="BT4" s="431"/>
      <c r="BU4" s="432"/>
      <c r="BV4" s="430">
        <v>36125054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6.3</v>
      </c>
      <c r="CU4" s="437"/>
      <c r="CV4" s="437"/>
      <c r="CW4" s="437"/>
      <c r="CX4" s="437"/>
      <c r="CY4" s="437"/>
      <c r="CZ4" s="437"/>
      <c r="DA4" s="438"/>
      <c r="DB4" s="436">
        <v>5.0999999999999996</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30686925</v>
      </c>
      <c r="BO5" s="468"/>
      <c r="BP5" s="468"/>
      <c r="BQ5" s="468"/>
      <c r="BR5" s="468"/>
      <c r="BS5" s="468"/>
      <c r="BT5" s="468"/>
      <c r="BU5" s="469"/>
      <c r="BV5" s="467">
        <v>34798622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90.6</v>
      </c>
      <c r="CU5" s="465"/>
      <c r="CV5" s="465"/>
      <c r="CW5" s="465"/>
      <c r="CX5" s="465"/>
      <c r="CY5" s="465"/>
      <c r="CZ5" s="465"/>
      <c r="DA5" s="466"/>
      <c r="DB5" s="464">
        <v>91.6</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4076149</v>
      </c>
      <c r="BO6" s="468"/>
      <c r="BP6" s="468"/>
      <c r="BQ6" s="468"/>
      <c r="BR6" s="468"/>
      <c r="BS6" s="468"/>
      <c r="BT6" s="468"/>
      <c r="BU6" s="469"/>
      <c r="BV6" s="467">
        <v>1326432</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93.6</v>
      </c>
      <c r="CU6" s="505"/>
      <c r="CV6" s="505"/>
      <c r="CW6" s="505"/>
      <c r="CX6" s="505"/>
      <c r="CY6" s="505"/>
      <c r="CZ6" s="505"/>
      <c r="DA6" s="506"/>
      <c r="DB6" s="504">
        <v>95.5</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3243905</v>
      </c>
      <c r="BO7" s="468"/>
      <c r="BP7" s="468"/>
      <c r="BQ7" s="468"/>
      <c r="BR7" s="468"/>
      <c r="BS7" s="468"/>
      <c r="BT7" s="468"/>
      <c r="BU7" s="469"/>
      <c r="BV7" s="467">
        <v>643630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13156778</v>
      </c>
      <c r="CU7" s="468"/>
      <c r="CV7" s="468"/>
      <c r="CW7" s="468"/>
      <c r="CX7" s="468"/>
      <c r="CY7" s="468"/>
      <c r="CZ7" s="468"/>
      <c r="DA7" s="469"/>
      <c r="DB7" s="467">
        <v>13376547</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832244</v>
      </c>
      <c r="BO8" s="468"/>
      <c r="BP8" s="468"/>
      <c r="BQ8" s="468"/>
      <c r="BR8" s="468"/>
      <c r="BS8" s="468"/>
      <c r="BT8" s="468"/>
      <c r="BU8" s="469"/>
      <c r="BV8" s="467">
        <v>682802</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0.34</v>
      </c>
      <c r="CU8" s="508"/>
      <c r="CV8" s="508"/>
      <c r="CW8" s="508"/>
      <c r="CX8" s="508"/>
      <c r="CY8" s="508"/>
      <c r="CZ8" s="508"/>
      <c r="DA8" s="509"/>
      <c r="DB8" s="507">
        <v>0.34</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38503</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149442</v>
      </c>
      <c r="BO9" s="468"/>
      <c r="BP9" s="468"/>
      <c r="BQ9" s="468"/>
      <c r="BR9" s="468"/>
      <c r="BS9" s="468"/>
      <c r="BT9" s="468"/>
      <c r="BU9" s="469"/>
      <c r="BV9" s="467">
        <v>-991362</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15.1</v>
      </c>
      <c r="CU9" s="465"/>
      <c r="CV9" s="465"/>
      <c r="CW9" s="465"/>
      <c r="CX9" s="465"/>
      <c r="CY9" s="465"/>
      <c r="CZ9" s="465"/>
      <c r="DA9" s="466"/>
      <c r="DB9" s="464">
        <v>17.100000000000001</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40422</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31888</v>
      </c>
      <c r="BO10" s="468"/>
      <c r="BP10" s="468"/>
      <c r="BQ10" s="468"/>
      <c r="BR10" s="468"/>
      <c r="BS10" s="468"/>
      <c r="BT10" s="468"/>
      <c r="BU10" s="469"/>
      <c r="BV10" s="467">
        <v>4664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36334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427307</v>
      </c>
      <c r="BO12" s="468"/>
      <c r="BP12" s="468"/>
      <c r="BQ12" s="468"/>
      <c r="BR12" s="468"/>
      <c r="BS12" s="468"/>
      <c r="BT12" s="468"/>
      <c r="BU12" s="469"/>
      <c r="BV12" s="467">
        <v>24400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35990</v>
      </c>
      <c r="S13" s="552"/>
      <c r="T13" s="552"/>
      <c r="U13" s="552"/>
      <c r="V13" s="553"/>
      <c r="W13" s="483" t="s">
        <v>140</v>
      </c>
      <c r="X13" s="484"/>
      <c r="Y13" s="484"/>
      <c r="Z13" s="484"/>
      <c r="AA13" s="484"/>
      <c r="AB13" s="474"/>
      <c r="AC13" s="518">
        <v>2616</v>
      </c>
      <c r="AD13" s="519"/>
      <c r="AE13" s="519"/>
      <c r="AF13" s="519"/>
      <c r="AG13" s="561"/>
      <c r="AH13" s="518">
        <v>3280</v>
      </c>
      <c r="AI13" s="519"/>
      <c r="AJ13" s="519"/>
      <c r="AK13" s="519"/>
      <c r="AL13" s="520"/>
      <c r="AM13" s="496" t="s">
        <v>141</v>
      </c>
      <c r="AN13" s="497"/>
      <c r="AO13" s="497"/>
      <c r="AP13" s="497"/>
      <c r="AQ13" s="497"/>
      <c r="AR13" s="497"/>
      <c r="AS13" s="497"/>
      <c r="AT13" s="498"/>
      <c r="AU13" s="499" t="s">
        <v>125</v>
      </c>
      <c r="AV13" s="500"/>
      <c r="AW13" s="500"/>
      <c r="AX13" s="500"/>
      <c r="AY13" s="501" t="s">
        <v>142</v>
      </c>
      <c r="AZ13" s="502"/>
      <c r="BA13" s="502"/>
      <c r="BB13" s="502"/>
      <c r="BC13" s="502"/>
      <c r="BD13" s="502"/>
      <c r="BE13" s="502"/>
      <c r="BF13" s="502"/>
      <c r="BG13" s="502"/>
      <c r="BH13" s="502"/>
      <c r="BI13" s="502"/>
      <c r="BJ13" s="502"/>
      <c r="BK13" s="502"/>
      <c r="BL13" s="502"/>
      <c r="BM13" s="503"/>
      <c r="BN13" s="467">
        <v>-245977</v>
      </c>
      <c r="BO13" s="468"/>
      <c r="BP13" s="468"/>
      <c r="BQ13" s="468"/>
      <c r="BR13" s="468"/>
      <c r="BS13" s="468"/>
      <c r="BT13" s="468"/>
      <c r="BU13" s="469"/>
      <c r="BV13" s="467">
        <v>-1011098</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8.1999999999999993</v>
      </c>
      <c r="CU13" s="465"/>
      <c r="CV13" s="465"/>
      <c r="CW13" s="465"/>
      <c r="CX13" s="465"/>
      <c r="CY13" s="465"/>
      <c r="CZ13" s="465"/>
      <c r="DA13" s="466"/>
      <c r="DB13" s="464">
        <v>8</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37107</v>
      </c>
      <c r="S14" s="552"/>
      <c r="T14" s="552"/>
      <c r="U14" s="552"/>
      <c r="V14" s="553"/>
      <c r="W14" s="457"/>
      <c r="X14" s="458"/>
      <c r="Y14" s="458"/>
      <c r="Z14" s="458"/>
      <c r="AA14" s="458"/>
      <c r="AB14" s="447"/>
      <c r="AC14" s="554">
        <v>13.2</v>
      </c>
      <c r="AD14" s="555"/>
      <c r="AE14" s="555"/>
      <c r="AF14" s="555"/>
      <c r="AG14" s="556"/>
      <c r="AH14" s="554">
        <v>16.600000000000001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9.6</v>
      </c>
      <c r="CU14" s="566"/>
      <c r="CV14" s="566"/>
      <c r="CW14" s="566"/>
      <c r="CX14" s="566"/>
      <c r="CY14" s="566"/>
      <c r="CZ14" s="566"/>
      <c r="DA14" s="567"/>
      <c r="DB14" s="565">
        <v>12.2</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139</v>
      </c>
      <c r="N15" s="559"/>
      <c r="O15" s="559"/>
      <c r="P15" s="559"/>
      <c r="Q15" s="560"/>
      <c r="R15" s="551">
        <v>36767</v>
      </c>
      <c r="S15" s="552"/>
      <c r="T15" s="552"/>
      <c r="U15" s="552"/>
      <c r="V15" s="553"/>
      <c r="W15" s="483" t="s">
        <v>146</v>
      </c>
      <c r="X15" s="484"/>
      <c r="Y15" s="484"/>
      <c r="Z15" s="484"/>
      <c r="AA15" s="484"/>
      <c r="AB15" s="474"/>
      <c r="AC15" s="518">
        <v>7659</v>
      </c>
      <c r="AD15" s="519"/>
      <c r="AE15" s="519"/>
      <c r="AF15" s="519"/>
      <c r="AG15" s="561"/>
      <c r="AH15" s="518">
        <v>7436</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3954375</v>
      </c>
      <c r="BO15" s="431"/>
      <c r="BP15" s="431"/>
      <c r="BQ15" s="431"/>
      <c r="BR15" s="431"/>
      <c r="BS15" s="431"/>
      <c r="BT15" s="431"/>
      <c r="BU15" s="432"/>
      <c r="BV15" s="430">
        <v>3953048</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38.5</v>
      </c>
      <c r="AD16" s="555"/>
      <c r="AE16" s="555"/>
      <c r="AF16" s="555"/>
      <c r="AG16" s="556"/>
      <c r="AH16" s="554">
        <v>37.6</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11542094</v>
      </c>
      <c r="BO16" s="468"/>
      <c r="BP16" s="468"/>
      <c r="BQ16" s="468"/>
      <c r="BR16" s="468"/>
      <c r="BS16" s="468"/>
      <c r="BT16" s="468"/>
      <c r="BU16" s="469"/>
      <c r="BV16" s="467">
        <v>11433222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152</v>
      </c>
      <c r="N17" s="575"/>
      <c r="O17" s="575"/>
      <c r="P17" s="575"/>
      <c r="Q17" s="576"/>
      <c r="R17" s="571" t="s">
        <v>150</v>
      </c>
      <c r="S17" s="572"/>
      <c r="T17" s="572"/>
      <c r="U17" s="572"/>
      <c r="V17" s="573"/>
      <c r="W17" s="483" t="s">
        <v>153</v>
      </c>
      <c r="X17" s="484"/>
      <c r="Y17" s="484"/>
      <c r="Z17" s="484"/>
      <c r="AA17" s="484"/>
      <c r="AB17" s="474"/>
      <c r="AC17" s="518">
        <v>9603</v>
      </c>
      <c r="AD17" s="519"/>
      <c r="AE17" s="519"/>
      <c r="AF17" s="519"/>
      <c r="AG17" s="561"/>
      <c r="AH17" s="518">
        <v>9074</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4962616</v>
      </c>
      <c r="BO17" s="468"/>
      <c r="BP17" s="468"/>
      <c r="BQ17" s="468"/>
      <c r="BR17" s="468"/>
      <c r="BS17" s="468"/>
      <c r="BT17" s="468"/>
      <c r="BU17" s="469"/>
      <c r="BV17" s="467">
        <v>4954497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155</v>
      </c>
      <c r="C18" s="510"/>
      <c r="D18" s="510"/>
      <c r="E18" s="582"/>
      <c r="F18" s="582"/>
      <c r="G18" s="582"/>
      <c r="H18" s="582"/>
      <c r="I18" s="582"/>
      <c r="J18" s="582"/>
      <c r="K18" s="582"/>
      <c r="L18" s="583">
        <v>458.33</v>
      </c>
      <c r="M18" s="583"/>
      <c r="N18" s="583"/>
      <c r="O18" s="583"/>
      <c r="P18" s="583"/>
      <c r="Q18" s="583"/>
      <c r="R18" s="584"/>
      <c r="S18" s="584"/>
      <c r="T18" s="584"/>
      <c r="U18" s="584"/>
      <c r="V18" s="585"/>
      <c r="W18" s="485"/>
      <c r="X18" s="486"/>
      <c r="Y18" s="486"/>
      <c r="Z18" s="486"/>
      <c r="AA18" s="486"/>
      <c r="AB18" s="477"/>
      <c r="AC18" s="586">
        <v>48.3</v>
      </c>
      <c r="AD18" s="587"/>
      <c r="AE18" s="587"/>
      <c r="AF18" s="587"/>
      <c r="AG18" s="588"/>
      <c r="AH18" s="586">
        <v>45.9</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11917333</v>
      </c>
      <c r="BO18" s="468"/>
      <c r="BP18" s="468"/>
      <c r="BQ18" s="468"/>
      <c r="BR18" s="468"/>
      <c r="BS18" s="468"/>
      <c r="BT18" s="468"/>
      <c r="BU18" s="469"/>
      <c r="BV18" s="467">
        <v>12140043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157</v>
      </c>
      <c r="C19" s="510"/>
      <c r="D19" s="510"/>
      <c r="E19" s="582"/>
      <c r="F19" s="582"/>
      <c r="G19" s="582"/>
      <c r="H19" s="582"/>
      <c r="I19" s="582"/>
      <c r="J19" s="582"/>
      <c r="K19" s="582"/>
      <c r="L19" s="590">
        <v>84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18776889</v>
      </c>
      <c r="BO19" s="468"/>
      <c r="BP19" s="468"/>
      <c r="BQ19" s="468"/>
      <c r="BR19" s="468"/>
      <c r="BS19" s="468"/>
      <c r="BT19" s="468"/>
      <c r="BU19" s="469"/>
      <c r="BV19" s="467">
        <v>16773399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159</v>
      </c>
      <c r="C20" s="510"/>
      <c r="D20" s="510"/>
      <c r="E20" s="582"/>
      <c r="F20" s="582"/>
      <c r="G20" s="582"/>
      <c r="H20" s="582"/>
      <c r="I20" s="582"/>
      <c r="J20" s="582"/>
      <c r="K20" s="582"/>
      <c r="L20" s="590">
        <v>12734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21256833</v>
      </c>
      <c r="BO23" s="468"/>
      <c r="BP23" s="468"/>
      <c r="BQ23" s="468"/>
      <c r="BR23" s="468"/>
      <c r="BS23" s="468"/>
      <c r="BT23" s="468"/>
      <c r="BU23" s="469"/>
      <c r="BV23" s="467">
        <v>22265466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168</v>
      </c>
      <c r="F24" s="497"/>
      <c r="G24" s="497"/>
      <c r="H24" s="497"/>
      <c r="I24" s="497"/>
      <c r="J24" s="497"/>
      <c r="K24" s="498"/>
      <c r="L24" s="518">
        <v>1</v>
      </c>
      <c r="M24" s="519"/>
      <c r="N24" s="519"/>
      <c r="O24" s="519"/>
      <c r="P24" s="561"/>
      <c r="Q24" s="518">
        <v>7070</v>
      </c>
      <c r="R24" s="519"/>
      <c r="S24" s="519"/>
      <c r="T24" s="519"/>
      <c r="U24" s="519"/>
      <c r="V24" s="561"/>
      <c r="W24" s="620"/>
      <c r="X24" s="608"/>
      <c r="Y24" s="609"/>
      <c r="Z24" s="517" t="s">
        <v>169</v>
      </c>
      <c r="AA24" s="497"/>
      <c r="AB24" s="497"/>
      <c r="AC24" s="497"/>
      <c r="AD24" s="497"/>
      <c r="AE24" s="497"/>
      <c r="AF24" s="497"/>
      <c r="AG24" s="498"/>
      <c r="AH24" s="518">
        <v>329</v>
      </c>
      <c r="AI24" s="519"/>
      <c r="AJ24" s="519"/>
      <c r="AK24" s="519"/>
      <c r="AL24" s="561"/>
      <c r="AM24" s="518">
        <v>1006740</v>
      </c>
      <c r="AN24" s="519"/>
      <c r="AO24" s="519"/>
      <c r="AP24" s="519"/>
      <c r="AQ24" s="519"/>
      <c r="AR24" s="561"/>
      <c r="AS24" s="518">
        <v>3060</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13249952</v>
      </c>
      <c r="BO24" s="468"/>
      <c r="BP24" s="468"/>
      <c r="BQ24" s="468"/>
      <c r="BR24" s="468"/>
      <c r="BS24" s="468"/>
      <c r="BT24" s="468"/>
      <c r="BU24" s="469"/>
      <c r="BV24" s="467">
        <v>13883329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171</v>
      </c>
      <c r="F25" s="497"/>
      <c r="G25" s="497"/>
      <c r="H25" s="497"/>
      <c r="I25" s="497"/>
      <c r="J25" s="497"/>
      <c r="K25" s="498"/>
      <c r="L25" s="518">
        <v>2</v>
      </c>
      <c r="M25" s="519"/>
      <c r="N25" s="519"/>
      <c r="O25" s="519"/>
      <c r="P25" s="561"/>
      <c r="Q25" s="518">
        <v>7280</v>
      </c>
      <c r="R25" s="519"/>
      <c r="S25" s="519"/>
      <c r="T25" s="519"/>
      <c r="U25" s="519"/>
      <c r="V25" s="561"/>
      <c r="W25" s="620"/>
      <c r="X25" s="608"/>
      <c r="Y25" s="609"/>
      <c r="Z25" s="517" t="s">
        <v>172</v>
      </c>
      <c r="AA25" s="497"/>
      <c r="AB25" s="497"/>
      <c r="AC25" s="497"/>
      <c r="AD25" s="497"/>
      <c r="AE25" s="497"/>
      <c r="AF25" s="497"/>
      <c r="AG25" s="498"/>
      <c r="AH25" s="518" t="s">
        <v>137</v>
      </c>
      <c r="AI25" s="519"/>
      <c r="AJ25" s="519"/>
      <c r="AK25" s="519"/>
      <c r="AL25" s="561"/>
      <c r="AM25" s="518" t="s">
        <v>138</v>
      </c>
      <c r="AN25" s="519"/>
      <c r="AO25" s="519"/>
      <c r="AP25" s="519"/>
      <c r="AQ25" s="519"/>
      <c r="AR25" s="561"/>
      <c r="AS25" s="518" t="s">
        <v>138</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2873948</v>
      </c>
      <c r="BO25" s="431"/>
      <c r="BP25" s="431"/>
      <c r="BQ25" s="431"/>
      <c r="BR25" s="431"/>
      <c r="BS25" s="431"/>
      <c r="BT25" s="431"/>
      <c r="BU25" s="432"/>
      <c r="BV25" s="430">
        <v>5018373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174</v>
      </c>
      <c r="F26" s="497"/>
      <c r="G26" s="497"/>
      <c r="H26" s="497"/>
      <c r="I26" s="497"/>
      <c r="J26" s="497"/>
      <c r="K26" s="498"/>
      <c r="L26" s="518">
        <v>1</v>
      </c>
      <c r="M26" s="519"/>
      <c r="N26" s="519"/>
      <c r="O26" s="519"/>
      <c r="P26" s="561"/>
      <c r="Q26" s="518">
        <v>6700</v>
      </c>
      <c r="R26" s="519"/>
      <c r="S26" s="519"/>
      <c r="T26" s="519"/>
      <c r="U26" s="519"/>
      <c r="V26" s="561"/>
      <c r="W26" s="620"/>
      <c r="X26" s="608"/>
      <c r="Y26" s="609"/>
      <c r="Z26" s="517" t="s">
        <v>175</v>
      </c>
      <c r="AA26" s="630"/>
      <c r="AB26" s="630"/>
      <c r="AC26" s="630"/>
      <c r="AD26" s="630"/>
      <c r="AE26" s="630"/>
      <c r="AF26" s="630"/>
      <c r="AG26" s="631"/>
      <c r="AH26" s="518">
        <v>5</v>
      </c>
      <c r="AI26" s="519"/>
      <c r="AJ26" s="519"/>
      <c r="AK26" s="519"/>
      <c r="AL26" s="561"/>
      <c r="AM26" s="518">
        <v>10870</v>
      </c>
      <c r="AN26" s="519"/>
      <c r="AO26" s="519"/>
      <c r="AP26" s="519"/>
      <c r="AQ26" s="519"/>
      <c r="AR26" s="561"/>
      <c r="AS26" s="518">
        <v>2174</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177</v>
      </c>
      <c r="F27" s="497"/>
      <c r="G27" s="497"/>
      <c r="H27" s="497"/>
      <c r="I27" s="497"/>
      <c r="J27" s="497"/>
      <c r="K27" s="498"/>
      <c r="L27" s="518">
        <v>1</v>
      </c>
      <c r="M27" s="519"/>
      <c r="N27" s="519"/>
      <c r="O27" s="519"/>
      <c r="P27" s="561"/>
      <c r="Q27" s="518">
        <v>4200</v>
      </c>
      <c r="R27" s="519"/>
      <c r="S27" s="519"/>
      <c r="T27" s="519"/>
      <c r="U27" s="519"/>
      <c r="V27" s="561"/>
      <c r="W27" s="620"/>
      <c r="X27" s="608"/>
      <c r="Y27" s="609"/>
      <c r="Z27" s="517" t="s">
        <v>178</v>
      </c>
      <c r="AA27" s="497"/>
      <c r="AB27" s="497"/>
      <c r="AC27" s="497"/>
      <c r="AD27" s="497"/>
      <c r="AE27" s="497"/>
      <c r="AF27" s="497"/>
      <c r="AG27" s="498"/>
      <c r="AH27" s="518">
        <v>13</v>
      </c>
      <c r="AI27" s="519"/>
      <c r="AJ27" s="519"/>
      <c r="AK27" s="519"/>
      <c r="AL27" s="561"/>
      <c r="AM27" s="518">
        <v>41619</v>
      </c>
      <c r="AN27" s="519"/>
      <c r="AO27" s="519"/>
      <c r="AP27" s="519"/>
      <c r="AQ27" s="519"/>
      <c r="AR27" s="561"/>
      <c r="AS27" s="518">
        <v>3201</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t="s">
        <v>138</v>
      </c>
      <c r="BO27" s="644"/>
      <c r="BP27" s="644"/>
      <c r="BQ27" s="644"/>
      <c r="BR27" s="644"/>
      <c r="BS27" s="644"/>
      <c r="BT27" s="644"/>
      <c r="BU27" s="645"/>
      <c r="BV27" s="643" t="s">
        <v>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180</v>
      </c>
      <c r="F28" s="497"/>
      <c r="G28" s="497"/>
      <c r="H28" s="497"/>
      <c r="I28" s="497"/>
      <c r="J28" s="497"/>
      <c r="K28" s="498"/>
      <c r="L28" s="518">
        <v>1</v>
      </c>
      <c r="M28" s="519"/>
      <c r="N28" s="519"/>
      <c r="O28" s="519"/>
      <c r="P28" s="561"/>
      <c r="Q28" s="518">
        <v>3690</v>
      </c>
      <c r="R28" s="519"/>
      <c r="S28" s="519"/>
      <c r="T28" s="519"/>
      <c r="U28" s="519"/>
      <c r="V28" s="561"/>
      <c r="W28" s="620"/>
      <c r="X28" s="608"/>
      <c r="Y28" s="609"/>
      <c r="Z28" s="517" t="s">
        <v>181</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4388496</v>
      </c>
      <c r="BO28" s="431"/>
      <c r="BP28" s="431"/>
      <c r="BQ28" s="431"/>
      <c r="BR28" s="431"/>
      <c r="BS28" s="431"/>
      <c r="BT28" s="431"/>
      <c r="BU28" s="432"/>
      <c r="BV28" s="430">
        <v>4783915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183</v>
      </c>
      <c r="F29" s="497"/>
      <c r="G29" s="497"/>
      <c r="H29" s="497"/>
      <c r="I29" s="497"/>
      <c r="J29" s="497"/>
      <c r="K29" s="498"/>
      <c r="L29" s="518">
        <v>18</v>
      </c>
      <c r="M29" s="519"/>
      <c r="N29" s="519"/>
      <c r="O29" s="519"/>
      <c r="P29" s="561"/>
      <c r="Q29" s="518">
        <v>3500</v>
      </c>
      <c r="R29" s="519"/>
      <c r="S29" s="519"/>
      <c r="T29" s="519"/>
      <c r="U29" s="519"/>
      <c r="V29" s="561"/>
      <c r="W29" s="621"/>
      <c r="X29" s="622"/>
      <c r="Y29" s="623"/>
      <c r="Z29" s="517" t="s">
        <v>184</v>
      </c>
      <c r="AA29" s="497"/>
      <c r="AB29" s="497"/>
      <c r="AC29" s="497"/>
      <c r="AD29" s="497"/>
      <c r="AE29" s="497"/>
      <c r="AF29" s="497"/>
      <c r="AG29" s="498"/>
      <c r="AH29" s="518">
        <v>342</v>
      </c>
      <c r="AI29" s="519"/>
      <c r="AJ29" s="519"/>
      <c r="AK29" s="519"/>
      <c r="AL29" s="561"/>
      <c r="AM29" s="518">
        <v>1048359</v>
      </c>
      <c r="AN29" s="519"/>
      <c r="AO29" s="519"/>
      <c r="AP29" s="519"/>
      <c r="AQ29" s="519"/>
      <c r="AR29" s="561"/>
      <c r="AS29" s="518">
        <v>3065</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1259531</v>
      </c>
      <c r="BO29" s="468"/>
      <c r="BP29" s="468"/>
      <c r="BQ29" s="468"/>
      <c r="BR29" s="468"/>
      <c r="BS29" s="468"/>
      <c r="BT29" s="468"/>
      <c r="BU29" s="469"/>
      <c r="BV29" s="467">
        <v>1399876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11193796</v>
      </c>
      <c r="BO30" s="644"/>
      <c r="BP30" s="644"/>
      <c r="BQ30" s="644"/>
      <c r="BR30" s="644"/>
      <c r="BS30" s="644"/>
      <c r="BT30" s="644"/>
      <c r="BU30" s="645"/>
      <c r="BV30" s="643">
        <v>11440986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IF('各会計、関係団体の財政状況及び健全化判断比率'!B34="","",'各会計、関係団体の財政状況及び健全化判断比率'!B34)</f>
        <v>滝根町観光事業特別会計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福島県市町村総合事務組合一般会計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滝根観光振興公社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授産場事業特別会計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IF('各会計、関係団体の財政状況及び健全化判断比率'!B32="","",'各会計、関係団体の財政状況及び健全化判断比率'!B32)</f>
        <v>公共下水道事業会計</v>
      </c>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IF('各会計、関係団体の財政状況及び健全化判断比率'!B35="","",'各会計、関係団体の財政状況及び健全化判断比率'!B35)</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福島県市町村総合事務組合消防補償等特別会計</v>
      </c>
      <c r="BZ35" s="657"/>
      <c r="CA35" s="657"/>
      <c r="CB35" s="657"/>
      <c r="CC35" s="657"/>
      <c r="CD35" s="657"/>
      <c r="CE35" s="657"/>
      <c r="CF35" s="657"/>
      <c r="CG35" s="657"/>
      <c r="CH35" s="657"/>
      <c r="CI35" s="657"/>
      <c r="CJ35" s="657"/>
      <c r="CK35" s="657"/>
      <c r="CL35" s="657"/>
      <c r="CM35" s="657"/>
      <c r="CN35" s="214"/>
      <c r="CO35" s="656">
        <f t="shared" ref="CO35:CO43" si="3">IF(CQ35="","",CO34+1)</f>
        <v>23</v>
      </c>
      <c r="CP35" s="656"/>
      <c r="CQ35" s="657" t="str">
        <f>IF('各会計、関係団体の財政状況及び健全化判断比率'!BS8="","",'各会計、関係団体の財政状況及び健全化判断比率'!BS8)</f>
        <v>常葉振興公社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診療所事業特別会計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IF('各会計、関係団体の財政状況及び健全化判断比率'!B33="","",'各会計、関係団体の財政状況及び健全化判断比率'!B33)</f>
        <v>病院事業会計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福島県市町村総合事務組合消防賞じゅつ金特別会計</v>
      </c>
      <c r="BZ36" s="657"/>
      <c r="CA36" s="657"/>
      <c r="CB36" s="657"/>
      <c r="CC36" s="657"/>
      <c r="CD36" s="657"/>
      <c r="CE36" s="657"/>
      <c r="CF36" s="657"/>
      <c r="CG36" s="657"/>
      <c r="CH36" s="657"/>
      <c r="CI36" s="657"/>
      <c r="CJ36" s="657"/>
      <c r="CK36" s="657"/>
      <c r="CL36" s="657"/>
      <c r="CM36" s="657"/>
      <c r="CN36" s="214"/>
      <c r="CO36" s="656">
        <f t="shared" si="3"/>
        <v>24</v>
      </c>
      <c r="CP36" s="656"/>
      <c r="CQ36" s="657" t="str">
        <f>IF('各会計、関係団体の財政状況及び健全化判断比率'!BS9="","",'各会計、関係団体の財政状況及び健全化判断比率'!BS9)</f>
        <v>ハム工房都路</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福島県市町村総合事務組合非常勤職員公務災害補償特別会計</v>
      </c>
      <c r="BZ37" s="657"/>
      <c r="CA37" s="657"/>
      <c r="CB37" s="657"/>
      <c r="CC37" s="657"/>
      <c r="CD37" s="657"/>
      <c r="CE37" s="657"/>
      <c r="CF37" s="657"/>
      <c r="CG37" s="657"/>
      <c r="CH37" s="657"/>
      <c r="CI37" s="657"/>
      <c r="CJ37" s="657"/>
      <c r="CK37" s="657"/>
      <c r="CL37" s="657"/>
      <c r="CM37" s="657"/>
      <c r="CN37" s="214"/>
      <c r="CO37" s="656">
        <f t="shared" si="3"/>
        <v>25</v>
      </c>
      <c r="CP37" s="656"/>
      <c r="CQ37" s="657" t="str">
        <f>IF('各会計、関係団体の財政状況及び健全化判断比率'!BS10="","",'各会計、関係団体の財政状況及び健全化判断比率'!BS10)</f>
        <v>まちづくりふねひき</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福島県市町村総合事務組合自治会館管理特別会計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福島県後期高齢者医療広域連合一般会計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福島県後期高齢者医療広域連合後期高齢者医療特別会計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田村広域行政組合　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20</v>
      </c>
      <c r="BX42" s="656"/>
      <c r="BY42" s="657" t="str">
        <f>IF('各会計、関係団体の財政状況及び健全化判断比率'!B76="","",'各会計、関係団体の財政状況及び健全化判断比率'!B76)</f>
        <v>公立小野町地方綜合病院企業団</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21</v>
      </c>
      <c r="BX43" s="656"/>
      <c r="BY43" s="657" t="str">
        <f>IF('各会計、関係団体の財政状況及び健全化判断比率'!B77="","",'各会計、関係団体の財政状況及び健全化判断比率'!B77)</f>
        <v>郡山地方広域消防組合一般会計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7qylwy+jng6IrCpX5umFadLWfJS/6+Pee/8++fATTIpjtbmwuoZKu3/CyUTRhlWgRSxe6uqtAVc4A7yrwUvkhQ==" saltValue="SwYMFYmnMwXY9pmzIyUS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8" t="s">
        <v>561</v>
      </c>
      <c r="D34" s="1248"/>
      <c r="E34" s="1249"/>
      <c r="F34" s="32">
        <v>7.91</v>
      </c>
      <c r="G34" s="33">
        <v>6.52</v>
      </c>
      <c r="H34" s="33">
        <v>12.23</v>
      </c>
      <c r="I34" s="33">
        <v>5.09</v>
      </c>
      <c r="J34" s="34">
        <v>6.29</v>
      </c>
      <c r="K34" s="22"/>
      <c r="L34" s="22"/>
      <c r="M34" s="22"/>
      <c r="N34" s="22"/>
      <c r="O34" s="22"/>
      <c r="P34" s="22"/>
    </row>
    <row r="35" spans="1:16" ht="39" customHeight="1">
      <c r="A35" s="22"/>
      <c r="B35" s="35"/>
      <c r="C35" s="1242" t="s">
        <v>562</v>
      </c>
      <c r="D35" s="1243"/>
      <c r="E35" s="1244"/>
      <c r="F35" s="36">
        <v>3.07</v>
      </c>
      <c r="G35" s="37">
        <v>3.33</v>
      </c>
      <c r="H35" s="37">
        <v>3.4</v>
      </c>
      <c r="I35" s="37">
        <v>3.79</v>
      </c>
      <c r="J35" s="38">
        <v>3.58</v>
      </c>
      <c r="K35" s="22"/>
      <c r="L35" s="22"/>
      <c r="M35" s="22"/>
      <c r="N35" s="22"/>
      <c r="O35" s="22"/>
      <c r="P35" s="22"/>
    </row>
    <row r="36" spans="1:16" ht="39" customHeight="1">
      <c r="A36" s="22"/>
      <c r="B36" s="35"/>
      <c r="C36" s="1242" t="s">
        <v>563</v>
      </c>
      <c r="D36" s="1243"/>
      <c r="E36" s="1244"/>
      <c r="F36" s="36">
        <v>0.95</v>
      </c>
      <c r="G36" s="37">
        <v>1.24</v>
      </c>
      <c r="H36" s="37">
        <v>0.91</v>
      </c>
      <c r="I36" s="37">
        <v>1.58</v>
      </c>
      <c r="J36" s="38">
        <v>1.76</v>
      </c>
      <c r="K36" s="22"/>
      <c r="L36" s="22"/>
      <c r="M36" s="22"/>
      <c r="N36" s="22"/>
      <c r="O36" s="22"/>
      <c r="P36" s="22"/>
    </row>
    <row r="37" spans="1:16" ht="39" customHeight="1">
      <c r="A37" s="22"/>
      <c r="B37" s="35"/>
      <c r="C37" s="1242" t="s">
        <v>564</v>
      </c>
      <c r="D37" s="1243"/>
      <c r="E37" s="1244"/>
      <c r="F37" s="36">
        <v>0.91</v>
      </c>
      <c r="G37" s="37">
        <v>0.94</v>
      </c>
      <c r="H37" s="37">
        <v>1.42</v>
      </c>
      <c r="I37" s="37">
        <v>0.77</v>
      </c>
      <c r="J37" s="38">
        <v>0.43</v>
      </c>
      <c r="K37" s="22"/>
      <c r="L37" s="22"/>
      <c r="M37" s="22"/>
      <c r="N37" s="22"/>
      <c r="O37" s="22"/>
      <c r="P37" s="22"/>
    </row>
    <row r="38" spans="1:16" ht="39" customHeight="1">
      <c r="A38" s="22"/>
      <c r="B38" s="35"/>
      <c r="C38" s="1242" t="s">
        <v>565</v>
      </c>
      <c r="D38" s="1243"/>
      <c r="E38" s="1244"/>
      <c r="F38" s="36" t="s">
        <v>511</v>
      </c>
      <c r="G38" s="37" t="s">
        <v>511</v>
      </c>
      <c r="H38" s="37" t="s">
        <v>511</v>
      </c>
      <c r="I38" s="37" t="s">
        <v>511</v>
      </c>
      <c r="J38" s="38">
        <v>0.41</v>
      </c>
      <c r="K38" s="22"/>
      <c r="L38" s="22"/>
      <c r="M38" s="22"/>
      <c r="N38" s="22"/>
      <c r="O38" s="22"/>
      <c r="P38" s="22"/>
    </row>
    <row r="39" spans="1:16" ht="39" customHeight="1">
      <c r="A39" s="22"/>
      <c r="B39" s="35"/>
      <c r="C39" s="1242" t="s">
        <v>566</v>
      </c>
      <c r="D39" s="1243"/>
      <c r="E39" s="1244"/>
      <c r="F39" s="36">
        <v>0.24</v>
      </c>
      <c r="G39" s="37">
        <v>0.33</v>
      </c>
      <c r="H39" s="37">
        <v>0.57999999999999996</v>
      </c>
      <c r="I39" s="37">
        <v>0.18</v>
      </c>
      <c r="J39" s="38">
        <v>0.16</v>
      </c>
      <c r="K39" s="22"/>
      <c r="L39" s="22"/>
      <c r="M39" s="22"/>
      <c r="N39" s="22"/>
      <c r="O39" s="22"/>
      <c r="P39" s="22"/>
    </row>
    <row r="40" spans="1:16" ht="39" customHeight="1">
      <c r="A40" s="22"/>
      <c r="B40" s="35"/>
      <c r="C40" s="1242" t="s">
        <v>567</v>
      </c>
      <c r="D40" s="1243"/>
      <c r="E40" s="1244"/>
      <c r="F40" s="36">
        <v>0</v>
      </c>
      <c r="G40" s="37">
        <v>0</v>
      </c>
      <c r="H40" s="37">
        <v>0</v>
      </c>
      <c r="I40" s="37">
        <v>0</v>
      </c>
      <c r="J40" s="38">
        <v>0.02</v>
      </c>
      <c r="K40" s="22"/>
      <c r="L40" s="22"/>
      <c r="M40" s="22"/>
      <c r="N40" s="22"/>
      <c r="O40" s="22"/>
      <c r="P40" s="22"/>
    </row>
    <row r="41" spans="1:16" ht="39" customHeight="1">
      <c r="A41" s="22"/>
      <c r="B41" s="35"/>
      <c r="C41" s="1242" t="s">
        <v>568</v>
      </c>
      <c r="D41" s="1243"/>
      <c r="E41" s="1244"/>
      <c r="F41" s="36">
        <v>0</v>
      </c>
      <c r="G41" s="37">
        <v>0</v>
      </c>
      <c r="H41" s="37">
        <v>0</v>
      </c>
      <c r="I41" s="37">
        <v>0</v>
      </c>
      <c r="J41" s="38">
        <v>0</v>
      </c>
      <c r="K41" s="22"/>
      <c r="L41" s="22"/>
      <c r="M41" s="22"/>
      <c r="N41" s="22"/>
      <c r="O41" s="22"/>
      <c r="P41" s="22"/>
    </row>
    <row r="42" spans="1:16" ht="39" customHeight="1">
      <c r="A42" s="22"/>
      <c r="B42" s="39"/>
      <c r="C42" s="1242" t="s">
        <v>569</v>
      </c>
      <c r="D42" s="1243"/>
      <c r="E42" s="1244"/>
      <c r="F42" s="36" t="s">
        <v>511</v>
      </c>
      <c r="G42" s="37" t="s">
        <v>511</v>
      </c>
      <c r="H42" s="37" t="s">
        <v>511</v>
      </c>
      <c r="I42" s="37" t="s">
        <v>511</v>
      </c>
      <c r="J42" s="38" t="s">
        <v>511</v>
      </c>
      <c r="K42" s="22"/>
      <c r="L42" s="22"/>
      <c r="M42" s="22"/>
      <c r="N42" s="22"/>
      <c r="O42" s="22"/>
      <c r="P42" s="22"/>
    </row>
    <row r="43" spans="1:16" ht="39" customHeight="1" thickBot="1">
      <c r="A43" s="22"/>
      <c r="B43" s="40"/>
      <c r="C43" s="1245" t="s">
        <v>570</v>
      </c>
      <c r="D43" s="1246"/>
      <c r="E43" s="1247"/>
      <c r="F43" s="41">
        <v>0</v>
      </c>
      <c r="G43" s="42">
        <v>0</v>
      </c>
      <c r="H43" s="42">
        <v>0</v>
      </c>
      <c r="I43" s="42">
        <v>0.4</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YQKJPt98wdMd/piq4p3BPghtIrQkIKiA8Ing//JM0YeW7OSaOuB1bUkmLNYKkH/GSM0TdJ7LcshoyyIUyrY9Q==" saltValue="G4JLd3XbFkRl0VEgCpxq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50" t="s">
        <v>11</v>
      </c>
      <c r="C45" s="1251"/>
      <c r="D45" s="58"/>
      <c r="E45" s="1256" t="s">
        <v>12</v>
      </c>
      <c r="F45" s="1256"/>
      <c r="G45" s="1256"/>
      <c r="H45" s="1256"/>
      <c r="I45" s="1256"/>
      <c r="J45" s="1257"/>
      <c r="K45" s="59">
        <v>2900</v>
      </c>
      <c r="L45" s="60">
        <v>3004</v>
      </c>
      <c r="M45" s="60">
        <v>2988</v>
      </c>
      <c r="N45" s="60">
        <v>2945</v>
      </c>
      <c r="O45" s="61">
        <v>2905</v>
      </c>
      <c r="P45" s="48"/>
      <c r="Q45" s="48"/>
      <c r="R45" s="48"/>
      <c r="S45" s="48"/>
      <c r="T45" s="48"/>
      <c r="U45" s="48"/>
    </row>
    <row r="46" spans="1:21" ht="30.75" customHeight="1">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c r="A48" s="48"/>
      <c r="B48" s="1252"/>
      <c r="C48" s="1253"/>
      <c r="D48" s="62"/>
      <c r="E48" s="1258" t="s">
        <v>15</v>
      </c>
      <c r="F48" s="1258"/>
      <c r="G48" s="1258"/>
      <c r="H48" s="1258"/>
      <c r="I48" s="1258"/>
      <c r="J48" s="1259"/>
      <c r="K48" s="63">
        <v>387</v>
      </c>
      <c r="L48" s="64">
        <v>437</v>
      </c>
      <c r="M48" s="64">
        <v>436</v>
      </c>
      <c r="N48" s="64">
        <v>430</v>
      </c>
      <c r="O48" s="65">
        <v>409</v>
      </c>
      <c r="P48" s="48"/>
      <c r="Q48" s="48"/>
      <c r="R48" s="48"/>
      <c r="S48" s="48"/>
      <c r="T48" s="48"/>
      <c r="U48" s="48"/>
    </row>
    <row r="49" spans="1:21" ht="30.75" customHeight="1">
      <c r="A49" s="48"/>
      <c r="B49" s="1252"/>
      <c r="C49" s="1253"/>
      <c r="D49" s="62"/>
      <c r="E49" s="1258" t="s">
        <v>16</v>
      </c>
      <c r="F49" s="1258"/>
      <c r="G49" s="1258"/>
      <c r="H49" s="1258"/>
      <c r="I49" s="1258"/>
      <c r="J49" s="1259"/>
      <c r="K49" s="63">
        <v>186</v>
      </c>
      <c r="L49" s="64">
        <v>189</v>
      </c>
      <c r="M49" s="64">
        <v>192</v>
      </c>
      <c r="N49" s="64">
        <v>196</v>
      </c>
      <c r="O49" s="65">
        <v>190</v>
      </c>
      <c r="P49" s="48"/>
      <c r="Q49" s="48"/>
      <c r="R49" s="48"/>
      <c r="S49" s="48"/>
      <c r="T49" s="48"/>
      <c r="U49" s="48"/>
    </row>
    <row r="50" spans="1:21" ht="30.75" customHeight="1">
      <c r="A50" s="48"/>
      <c r="B50" s="1252"/>
      <c r="C50" s="1253"/>
      <c r="D50" s="62"/>
      <c r="E50" s="1258" t="s">
        <v>17</v>
      </c>
      <c r="F50" s="1258"/>
      <c r="G50" s="1258"/>
      <c r="H50" s="1258"/>
      <c r="I50" s="1258"/>
      <c r="J50" s="1259"/>
      <c r="K50" s="63">
        <v>47</v>
      </c>
      <c r="L50" s="64">
        <v>17</v>
      </c>
      <c r="M50" s="64" t="s">
        <v>511</v>
      </c>
      <c r="N50" s="64" t="s">
        <v>511</v>
      </c>
      <c r="O50" s="65" t="s">
        <v>511</v>
      </c>
      <c r="P50" s="48"/>
      <c r="Q50" s="48"/>
      <c r="R50" s="48"/>
      <c r="S50" s="48"/>
      <c r="T50" s="48"/>
      <c r="U50" s="48"/>
    </row>
    <row r="51" spans="1:21" ht="30.75" customHeight="1">
      <c r="A51" s="48"/>
      <c r="B51" s="1254"/>
      <c r="C51" s="1255"/>
      <c r="D51" s="66"/>
      <c r="E51" s="1258" t="s">
        <v>18</v>
      </c>
      <c r="F51" s="1258"/>
      <c r="G51" s="1258"/>
      <c r="H51" s="1258"/>
      <c r="I51" s="1258"/>
      <c r="J51" s="1259"/>
      <c r="K51" s="63">
        <v>1</v>
      </c>
      <c r="L51" s="64">
        <v>1</v>
      </c>
      <c r="M51" s="64">
        <v>0</v>
      </c>
      <c r="N51" s="64">
        <v>0</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2733</v>
      </c>
      <c r="L52" s="64">
        <v>2758</v>
      </c>
      <c r="M52" s="64">
        <v>2732</v>
      </c>
      <c r="N52" s="64">
        <v>2679</v>
      </c>
      <c r="O52" s="65">
        <v>2607</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788</v>
      </c>
      <c r="L53" s="69">
        <v>890</v>
      </c>
      <c r="M53" s="69">
        <v>884</v>
      </c>
      <c r="N53" s="69">
        <v>892</v>
      </c>
      <c r="O53" s="70">
        <v>897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66" t="s">
        <v>25</v>
      </c>
      <c r="C57" s="1267"/>
      <c r="D57" s="1270" t="s">
        <v>26</v>
      </c>
      <c r="E57" s="1271"/>
      <c r="F57" s="1271"/>
      <c r="G57" s="1271"/>
      <c r="H57" s="1271"/>
      <c r="I57" s="1271"/>
      <c r="J57" s="1272"/>
      <c r="K57" s="83" t="s">
        <v>618</v>
      </c>
      <c r="L57" s="84" t="s">
        <v>619</v>
      </c>
      <c r="M57" s="84" t="s">
        <v>618</v>
      </c>
      <c r="N57" s="84" t="s">
        <v>593</v>
      </c>
      <c r="O57" s="85" t="s">
        <v>618</v>
      </c>
    </row>
    <row r="58" spans="1:21" ht="31.5" customHeight="1" thickBot="1">
      <c r="B58" s="1268"/>
      <c r="C58" s="1269"/>
      <c r="D58" s="1273" t="s">
        <v>27</v>
      </c>
      <c r="E58" s="1274"/>
      <c r="F58" s="1274"/>
      <c r="G58" s="1274"/>
      <c r="H58" s="1274"/>
      <c r="I58" s="1274"/>
      <c r="J58" s="1275"/>
      <c r="K58" s="86" t="s">
        <v>620</v>
      </c>
      <c r="L58" s="87" t="s">
        <v>593</v>
      </c>
      <c r="M58" s="87" t="s">
        <v>619</v>
      </c>
      <c r="N58" s="87" t="s">
        <v>593</v>
      </c>
      <c r="O58" s="88" t="s">
        <v>621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aH+YOh74Dj2LB+sfxrAEWpCp7yOISC1Fc6SPCZXBp6EWeU1ay1sdjJjL/jn8ktppY2P8q9aaZwBhuOsajnDhQ==" saltValue="QJEs73Tkb9+6Y7QPvlbG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76" t="s">
        <v>30</v>
      </c>
      <c r="C41" s="1277"/>
      <c r="D41" s="102"/>
      <c r="E41" s="1282" t="s">
        <v>31</v>
      </c>
      <c r="F41" s="1282"/>
      <c r="G41" s="1282"/>
      <c r="H41" s="1283"/>
      <c r="I41" s="103">
        <v>26365</v>
      </c>
      <c r="J41" s="104">
        <v>25504</v>
      </c>
      <c r="K41" s="104">
        <v>23952</v>
      </c>
      <c r="L41" s="104">
        <v>22265</v>
      </c>
      <c r="M41" s="105">
        <v>21257</v>
      </c>
    </row>
    <row r="42" spans="2:13" ht="27.75" customHeight="1">
      <c r="B42" s="1278"/>
      <c r="C42" s="1279"/>
      <c r="D42" s="106"/>
      <c r="E42" s="1284" t="s">
        <v>32</v>
      </c>
      <c r="F42" s="1284"/>
      <c r="G42" s="1284"/>
      <c r="H42" s="1285"/>
      <c r="I42" s="107">
        <v>17</v>
      </c>
      <c r="J42" s="108" t="s">
        <v>511</v>
      </c>
      <c r="K42" s="108" t="s">
        <v>511</v>
      </c>
      <c r="L42" s="108" t="s">
        <v>511</v>
      </c>
      <c r="M42" s="109" t="s">
        <v>511</v>
      </c>
    </row>
    <row r="43" spans="2:13" ht="27.75" customHeight="1">
      <c r="B43" s="1278"/>
      <c r="C43" s="1279"/>
      <c r="D43" s="106"/>
      <c r="E43" s="1284" t="s">
        <v>33</v>
      </c>
      <c r="F43" s="1284"/>
      <c r="G43" s="1284"/>
      <c r="H43" s="1285"/>
      <c r="I43" s="107">
        <v>6471</v>
      </c>
      <c r="J43" s="108">
        <v>6680</v>
      </c>
      <c r="K43" s="108">
        <v>6249</v>
      </c>
      <c r="L43" s="108">
        <v>6871</v>
      </c>
      <c r="M43" s="109">
        <v>6458</v>
      </c>
    </row>
    <row r="44" spans="2:13" ht="27.75" customHeight="1">
      <c r="B44" s="1278"/>
      <c r="C44" s="1279"/>
      <c r="D44" s="106"/>
      <c r="E44" s="1284" t="s">
        <v>34</v>
      </c>
      <c r="F44" s="1284"/>
      <c r="G44" s="1284"/>
      <c r="H44" s="1285"/>
      <c r="I44" s="107">
        <v>936</v>
      </c>
      <c r="J44" s="108">
        <v>1054</v>
      </c>
      <c r="K44" s="108">
        <v>1200</v>
      </c>
      <c r="L44" s="108">
        <v>1032</v>
      </c>
      <c r="M44" s="109">
        <v>862</v>
      </c>
    </row>
    <row r="45" spans="2:13" ht="27.75" customHeight="1">
      <c r="B45" s="1278"/>
      <c r="C45" s="1279"/>
      <c r="D45" s="106"/>
      <c r="E45" s="1284" t="s">
        <v>35</v>
      </c>
      <c r="F45" s="1284"/>
      <c r="G45" s="1284"/>
      <c r="H45" s="1285"/>
      <c r="I45" s="107">
        <v>4369</v>
      </c>
      <c r="J45" s="108">
        <v>4085</v>
      </c>
      <c r="K45" s="108">
        <v>3805</v>
      </c>
      <c r="L45" s="108">
        <v>3583</v>
      </c>
      <c r="M45" s="109">
        <v>3427</v>
      </c>
    </row>
    <row r="46" spans="2:13" ht="27.75" customHeight="1">
      <c r="B46" s="1278"/>
      <c r="C46" s="1279"/>
      <c r="D46" s="110"/>
      <c r="E46" s="1284" t="s">
        <v>36</v>
      </c>
      <c r="F46" s="1284"/>
      <c r="G46" s="1284"/>
      <c r="H46" s="1285"/>
      <c r="I46" s="107" t="s">
        <v>511</v>
      </c>
      <c r="J46" s="108" t="s">
        <v>511</v>
      </c>
      <c r="K46" s="108" t="s">
        <v>511</v>
      </c>
      <c r="L46" s="108" t="s">
        <v>511</v>
      </c>
      <c r="M46" s="109" t="s">
        <v>511</v>
      </c>
    </row>
    <row r="47" spans="2:13" ht="27.75" customHeight="1">
      <c r="B47" s="1278"/>
      <c r="C47" s="1279"/>
      <c r="D47" s="111"/>
      <c r="E47" s="1286" t="s">
        <v>37</v>
      </c>
      <c r="F47" s="1287"/>
      <c r="G47" s="1287"/>
      <c r="H47" s="1288"/>
      <c r="I47" s="107" t="s">
        <v>511</v>
      </c>
      <c r="J47" s="108" t="s">
        <v>511</v>
      </c>
      <c r="K47" s="108" t="s">
        <v>511</v>
      </c>
      <c r="L47" s="108" t="s">
        <v>511</v>
      </c>
      <c r="M47" s="109" t="s">
        <v>511</v>
      </c>
    </row>
    <row r="48" spans="2:13" ht="27.75" customHeight="1">
      <c r="B48" s="1278"/>
      <c r="C48" s="1279"/>
      <c r="D48" s="106"/>
      <c r="E48" s="1284" t="s">
        <v>38</v>
      </c>
      <c r="F48" s="1284"/>
      <c r="G48" s="1284"/>
      <c r="H48" s="1285"/>
      <c r="I48" s="107" t="s">
        <v>511</v>
      </c>
      <c r="J48" s="108" t="s">
        <v>511</v>
      </c>
      <c r="K48" s="108" t="s">
        <v>511</v>
      </c>
      <c r="L48" s="108" t="s">
        <v>511</v>
      </c>
      <c r="M48" s="109" t="s">
        <v>511</v>
      </c>
    </row>
    <row r="49" spans="2:13" ht="27.75" customHeight="1">
      <c r="B49" s="1280"/>
      <c r="C49" s="1281"/>
      <c r="D49" s="106"/>
      <c r="E49" s="1284" t="s">
        <v>39</v>
      </c>
      <c r="F49" s="1284"/>
      <c r="G49" s="1284"/>
      <c r="H49" s="1285"/>
      <c r="I49" s="107" t="s">
        <v>511</v>
      </c>
      <c r="J49" s="108" t="s">
        <v>511</v>
      </c>
      <c r="K49" s="108" t="s">
        <v>511</v>
      </c>
      <c r="L49" s="108" t="s">
        <v>511</v>
      </c>
      <c r="M49" s="109" t="s">
        <v>511</v>
      </c>
    </row>
    <row r="50" spans="2:13" ht="27.75" customHeight="1">
      <c r="B50" s="1289" t="s">
        <v>40</v>
      </c>
      <c r="C50" s="1290"/>
      <c r="D50" s="112"/>
      <c r="E50" s="1284" t="s">
        <v>41</v>
      </c>
      <c r="F50" s="1284"/>
      <c r="G50" s="1284"/>
      <c r="H50" s="1285"/>
      <c r="I50" s="107">
        <v>7964</v>
      </c>
      <c r="J50" s="108">
        <v>8158</v>
      </c>
      <c r="K50" s="108">
        <v>7752</v>
      </c>
      <c r="L50" s="108">
        <v>9127</v>
      </c>
      <c r="M50" s="109">
        <v>8867</v>
      </c>
    </row>
    <row r="51" spans="2:13" ht="27.75" customHeight="1">
      <c r="B51" s="1278"/>
      <c r="C51" s="1279"/>
      <c r="D51" s="106"/>
      <c r="E51" s="1284" t="s">
        <v>42</v>
      </c>
      <c r="F51" s="1284"/>
      <c r="G51" s="1284"/>
      <c r="H51" s="1285"/>
      <c r="I51" s="107">
        <v>747</v>
      </c>
      <c r="J51" s="108">
        <v>662</v>
      </c>
      <c r="K51" s="108">
        <v>582</v>
      </c>
      <c r="L51" s="108">
        <v>518</v>
      </c>
      <c r="M51" s="109">
        <v>457</v>
      </c>
    </row>
    <row r="52" spans="2:13" ht="27.75" customHeight="1">
      <c r="B52" s="1280"/>
      <c r="C52" s="1281"/>
      <c r="D52" s="106"/>
      <c r="E52" s="1284" t="s">
        <v>43</v>
      </c>
      <c r="F52" s="1284"/>
      <c r="G52" s="1284"/>
      <c r="H52" s="1285"/>
      <c r="I52" s="107">
        <v>25899</v>
      </c>
      <c r="J52" s="108">
        <v>25195</v>
      </c>
      <c r="K52" s="108">
        <v>23506</v>
      </c>
      <c r="L52" s="108">
        <v>22784</v>
      </c>
      <c r="M52" s="109">
        <v>21656</v>
      </c>
    </row>
    <row r="53" spans="2:13" ht="27.75" customHeight="1" thickBot="1">
      <c r="B53" s="1291" t="s">
        <v>44</v>
      </c>
      <c r="C53" s="1292"/>
      <c r="D53" s="113"/>
      <c r="E53" s="1293" t="s">
        <v>45</v>
      </c>
      <c r="F53" s="1293"/>
      <c r="G53" s="1293"/>
      <c r="H53" s="1294"/>
      <c r="I53" s="114">
        <v>3549</v>
      </c>
      <c r="J53" s="115">
        <v>3309</v>
      </c>
      <c r="K53" s="115">
        <v>3368</v>
      </c>
      <c r="L53" s="115">
        <v>1321</v>
      </c>
      <c r="M53" s="116">
        <v>1024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6K8bfNjNtlMQrxB8T1dVCWAmv+PICflE8/V38UpoojM4pALAPocR7ABO3eIEGhlU/sncQ1YyzDxL+OyNXEr4A==" saltValue="HxUV7bGxZB5LghFcMXU5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5"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554</v>
      </c>
      <c r="G54" s="125" t="s">
        <v>555</v>
      </c>
      <c r="H54" s="126" t="s">
        <v>556</v>
      </c>
    </row>
    <row r="55" spans="2:8" ht="52.5" customHeight="1">
      <c r="B55" s="127"/>
      <c r="C55" s="1303" t="s">
        <v>48</v>
      </c>
      <c r="D55" s="1303"/>
      <c r="E55" s="1304"/>
      <c r="F55" s="128">
        <v>4804</v>
      </c>
      <c r="G55" s="128">
        <v>4784</v>
      </c>
      <c r="H55" s="129">
        <v>4388</v>
      </c>
    </row>
    <row r="56" spans="2:8" ht="52.5" customHeight="1">
      <c r="B56" s="130"/>
      <c r="C56" s="1305" t="s">
        <v>49</v>
      </c>
      <c r="D56" s="1305"/>
      <c r="E56" s="1306"/>
      <c r="F56" s="131">
        <v>1160</v>
      </c>
      <c r="G56" s="131">
        <v>1400</v>
      </c>
      <c r="H56" s="132">
        <v>1260</v>
      </c>
    </row>
    <row r="57" spans="2:8" ht="53.25" customHeight="1">
      <c r="B57" s="130"/>
      <c r="C57" s="1307" t="s">
        <v>50</v>
      </c>
      <c r="D57" s="1307"/>
      <c r="E57" s="1308"/>
      <c r="F57" s="133">
        <v>6508</v>
      </c>
      <c r="G57" s="133">
        <v>11441</v>
      </c>
      <c r="H57" s="134">
        <v>11194</v>
      </c>
    </row>
    <row r="58" spans="2:8" ht="45.75" customHeight="1">
      <c r="B58" s="135"/>
      <c r="C58" s="1295" t="s">
        <v>577</v>
      </c>
      <c r="D58" s="1296"/>
      <c r="E58" s="1297"/>
      <c r="F58" s="136">
        <v>5030</v>
      </c>
      <c r="G58" s="136">
        <v>8991</v>
      </c>
      <c r="H58" s="137">
        <v>8568</v>
      </c>
    </row>
    <row r="59" spans="2:8" ht="45.75" customHeight="1">
      <c r="B59" s="135"/>
      <c r="C59" s="1295" t="s">
        <v>578</v>
      </c>
      <c r="D59" s="1296"/>
      <c r="E59" s="1297"/>
      <c r="F59" s="136">
        <v>1035</v>
      </c>
      <c r="G59" s="136">
        <v>1905</v>
      </c>
      <c r="H59" s="137">
        <v>1867</v>
      </c>
    </row>
    <row r="60" spans="2:8" ht="45.75" customHeight="1">
      <c r="B60" s="135"/>
      <c r="C60" s="1295" t="s">
        <v>581</v>
      </c>
      <c r="D60" s="1296"/>
      <c r="E60" s="1297"/>
      <c r="F60" s="136" t="s">
        <v>511</v>
      </c>
      <c r="G60" s="136">
        <v>160</v>
      </c>
      <c r="H60" s="137">
        <v>369</v>
      </c>
    </row>
    <row r="61" spans="2:8" ht="45.75" customHeight="1">
      <c r="B61" s="135"/>
      <c r="C61" s="1295" t="s">
        <v>580</v>
      </c>
      <c r="D61" s="1296"/>
      <c r="E61" s="1297"/>
      <c r="F61" s="136">
        <v>252</v>
      </c>
      <c r="G61" s="136">
        <v>252</v>
      </c>
      <c r="H61" s="137">
        <v>252</v>
      </c>
    </row>
    <row r="62" spans="2:8" ht="45.75" customHeight="1" thickBot="1">
      <c r="B62" s="138"/>
      <c r="C62" s="1298" t="s">
        <v>579</v>
      </c>
      <c r="D62" s="1299"/>
      <c r="E62" s="1300"/>
      <c r="F62" s="139" t="s">
        <v>511</v>
      </c>
      <c r="G62" s="139">
        <v>40</v>
      </c>
      <c r="H62" s="140">
        <v>60</v>
      </c>
    </row>
    <row r="63" spans="2:8" ht="52.5" customHeight="1" thickBot="1">
      <c r="B63" s="141"/>
      <c r="C63" s="1301" t="s">
        <v>51</v>
      </c>
      <c r="D63" s="1301"/>
      <c r="E63" s="1302"/>
      <c r="F63" s="142">
        <v>12471</v>
      </c>
      <c r="G63" s="142">
        <v>17625</v>
      </c>
      <c r="H63" s="143">
        <v>16842</v>
      </c>
    </row>
    <row r="64" spans="2:8" ht="15" customHeight="1"/>
  </sheetData>
  <sheetProtection algorithmName="SHA-512" hashValue="SgCjvU07fW9c7xKrHG+TvuaetAGbM0UYxufl2DQqODdtJtAKOa2d6tNu1N8w6lf45ysLwgfbkmBxFDP0bh64RA==" saltValue="wG/PqVP23HDeYLb/HGa+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tabSelected="1" topLeftCell="A22" zoomScaleNormal="100" workbookViewId="0">
      <selection activeCell="BW40" sqref="BW40"/>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6" t="s">
        <v>635</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626</v>
      </c>
    </row>
    <row r="50" spans="1:109">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552</v>
      </c>
      <c r="BQ50" s="1313"/>
      <c r="BR50" s="1313"/>
      <c r="BS50" s="1313"/>
      <c r="BT50" s="1313"/>
      <c r="BU50" s="1313"/>
      <c r="BV50" s="1313"/>
      <c r="BW50" s="1313"/>
      <c r="BX50" s="1313" t="s">
        <v>553</v>
      </c>
      <c r="BY50" s="1313"/>
      <c r="BZ50" s="1313"/>
      <c r="CA50" s="1313"/>
      <c r="CB50" s="1313"/>
      <c r="CC50" s="1313"/>
      <c r="CD50" s="1313"/>
      <c r="CE50" s="1313"/>
      <c r="CF50" s="1313" t="s">
        <v>554</v>
      </c>
      <c r="CG50" s="1313"/>
      <c r="CH50" s="1313"/>
      <c r="CI50" s="1313"/>
      <c r="CJ50" s="1313"/>
      <c r="CK50" s="1313"/>
      <c r="CL50" s="1313"/>
      <c r="CM50" s="1313"/>
      <c r="CN50" s="1313" t="s">
        <v>555</v>
      </c>
      <c r="CO50" s="1313"/>
      <c r="CP50" s="1313"/>
      <c r="CQ50" s="1313"/>
      <c r="CR50" s="1313"/>
      <c r="CS50" s="1313"/>
      <c r="CT50" s="1313"/>
      <c r="CU50" s="1313"/>
      <c r="CV50" s="1313" t="s">
        <v>556</v>
      </c>
      <c r="CW50" s="1313"/>
      <c r="CX50" s="1313"/>
      <c r="CY50" s="1313"/>
      <c r="CZ50" s="1313"/>
      <c r="DA50" s="1313"/>
      <c r="DB50" s="1313"/>
      <c r="DC50" s="1313"/>
    </row>
    <row r="51" spans="1:109" ht="13.5" customHeight="1">
      <c r="B51" s="395"/>
      <c r="G51" s="1326"/>
      <c r="H51" s="1326"/>
      <c r="I51" s="1327"/>
      <c r="J51" s="1327"/>
      <c r="K51" s="1325"/>
      <c r="L51" s="1325"/>
      <c r="M51" s="1325"/>
      <c r="N51" s="1325"/>
      <c r="AM51" s="404"/>
      <c r="AN51" s="1315" t="s">
        <v>627</v>
      </c>
      <c r="AO51" s="1315"/>
      <c r="AP51" s="1315"/>
      <c r="AQ51" s="1315"/>
      <c r="AR51" s="1315"/>
      <c r="AS51" s="1315"/>
      <c r="AT51" s="1315"/>
      <c r="AU51" s="1315"/>
      <c r="AV51" s="1315"/>
      <c r="AW51" s="1315"/>
      <c r="AX51" s="1315"/>
      <c r="AY51" s="1315"/>
      <c r="AZ51" s="1315"/>
      <c r="BA51" s="1315"/>
      <c r="BB51" s="1315" t="s">
        <v>628</v>
      </c>
      <c r="BC51" s="1315"/>
      <c r="BD51" s="1315"/>
      <c r="BE51" s="1315"/>
      <c r="BF51" s="1315"/>
      <c r="BG51" s="1315"/>
      <c r="BH51" s="1315"/>
      <c r="BI51" s="1315"/>
      <c r="BJ51" s="1315"/>
      <c r="BK51" s="1315"/>
      <c r="BL51" s="1315"/>
      <c r="BM51" s="1315"/>
      <c r="BN51" s="1315"/>
      <c r="BO51" s="1315"/>
      <c r="BP51" s="1314">
        <v>29.9</v>
      </c>
      <c r="BQ51" s="1314"/>
      <c r="BR51" s="1314"/>
      <c r="BS51" s="1314"/>
      <c r="BT51" s="1314"/>
      <c r="BU51" s="1314"/>
      <c r="BV51" s="1314"/>
      <c r="BW51" s="1314"/>
      <c r="BX51" s="1314">
        <v>29.1</v>
      </c>
      <c r="BY51" s="1314"/>
      <c r="BZ51" s="1314"/>
      <c r="CA51" s="1314"/>
      <c r="CB51" s="1314"/>
      <c r="CC51" s="1314"/>
      <c r="CD51" s="1314"/>
      <c r="CE51" s="1314"/>
      <c r="CF51" s="1314">
        <v>30.5</v>
      </c>
      <c r="CG51" s="1314"/>
      <c r="CH51" s="1314"/>
      <c r="CI51" s="1314"/>
      <c r="CJ51" s="1314"/>
      <c r="CK51" s="1314"/>
      <c r="CL51" s="1314"/>
      <c r="CM51" s="1314"/>
      <c r="CN51" s="1314">
        <v>12.2</v>
      </c>
      <c r="CO51" s="1314"/>
      <c r="CP51" s="1314"/>
      <c r="CQ51" s="1314"/>
      <c r="CR51" s="1314"/>
      <c r="CS51" s="1314"/>
      <c r="CT51" s="1314"/>
      <c r="CU51" s="1314"/>
      <c r="CV51" s="1314">
        <v>9.6</v>
      </c>
      <c r="CW51" s="1314"/>
      <c r="CX51" s="1314"/>
      <c r="CY51" s="1314"/>
      <c r="CZ51" s="1314"/>
      <c r="DA51" s="1314"/>
      <c r="DB51" s="1314"/>
      <c r="DC51" s="1314"/>
    </row>
    <row r="52" spans="1:109">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629</v>
      </c>
      <c r="BC53" s="1315"/>
      <c r="BD53" s="1315"/>
      <c r="BE53" s="1315"/>
      <c r="BF53" s="1315"/>
      <c r="BG53" s="1315"/>
      <c r="BH53" s="1315"/>
      <c r="BI53" s="1315"/>
      <c r="BJ53" s="1315"/>
      <c r="BK53" s="1315"/>
      <c r="BL53" s="1315"/>
      <c r="BM53" s="1315"/>
      <c r="BN53" s="1315"/>
      <c r="BO53" s="1315"/>
      <c r="BP53" s="1314">
        <v>57.6</v>
      </c>
      <c r="BQ53" s="1314"/>
      <c r="BR53" s="1314"/>
      <c r="BS53" s="1314"/>
      <c r="BT53" s="1314"/>
      <c r="BU53" s="1314"/>
      <c r="BV53" s="1314"/>
      <c r="BW53" s="1314"/>
      <c r="BX53" s="1314">
        <v>57.3</v>
      </c>
      <c r="BY53" s="1314"/>
      <c r="BZ53" s="1314"/>
      <c r="CA53" s="1314"/>
      <c r="CB53" s="1314"/>
      <c r="CC53" s="1314"/>
      <c r="CD53" s="1314"/>
      <c r="CE53" s="1314"/>
      <c r="CF53" s="1314">
        <v>60.2</v>
      </c>
      <c r="CG53" s="1314"/>
      <c r="CH53" s="1314"/>
      <c r="CI53" s="1314"/>
      <c r="CJ53" s="1314"/>
      <c r="CK53" s="1314"/>
      <c r="CL53" s="1314"/>
      <c r="CM53" s="1314"/>
      <c r="CN53" s="1314">
        <v>64</v>
      </c>
      <c r="CO53" s="1314"/>
      <c r="CP53" s="1314"/>
      <c r="CQ53" s="1314"/>
      <c r="CR53" s="1314"/>
      <c r="CS53" s="1314"/>
      <c r="CT53" s="1314"/>
      <c r="CU53" s="1314"/>
      <c r="CV53" s="1314">
        <v>63.2</v>
      </c>
      <c r="CW53" s="1314"/>
      <c r="CX53" s="1314"/>
      <c r="CY53" s="1314"/>
      <c r="CZ53" s="1314"/>
      <c r="DA53" s="1314"/>
      <c r="DB53" s="1314"/>
      <c r="DC53" s="1314"/>
    </row>
    <row r="54" spans="1:109">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c r="A55" s="403"/>
      <c r="B55" s="395"/>
      <c r="G55" s="1309"/>
      <c r="H55" s="1309"/>
      <c r="I55" s="1309"/>
      <c r="J55" s="1309"/>
      <c r="K55" s="1325"/>
      <c r="L55" s="1325"/>
      <c r="M55" s="1325"/>
      <c r="N55" s="1325"/>
      <c r="AN55" s="1313" t="s">
        <v>630</v>
      </c>
      <c r="AO55" s="1313"/>
      <c r="AP55" s="1313"/>
      <c r="AQ55" s="1313"/>
      <c r="AR55" s="1313"/>
      <c r="AS55" s="1313"/>
      <c r="AT55" s="1313"/>
      <c r="AU55" s="1313"/>
      <c r="AV55" s="1313"/>
      <c r="AW55" s="1313"/>
      <c r="AX55" s="1313"/>
      <c r="AY55" s="1313"/>
      <c r="AZ55" s="1313"/>
      <c r="BA55" s="1313"/>
      <c r="BB55" s="1315" t="s">
        <v>628</v>
      </c>
      <c r="BC55" s="1315"/>
      <c r="BD55" s="1315"/>
      <c r="BE55" s="1315"/>
      <c r="BF55" s="1315"/>
      <c r="BG55" s="1315"/>
      <c r="BH55" s="1315"/>
      <c r="BI55" s="1315"/>
      <c r="BJ55" s="1315"/>
      <c r="BK55" s="1315"/>
      <c r="BL55" s="1315"/>
      <c r="BM55" s="1315"/>
      <c r="BN55" s="1315"/>
      <c r="BO55" s="1315"/>
      <c r="BP55" s="1314">
        <v>32.799999999999997</v>
      </c>
      <c r="BQ55" s="1314"/>
      <c r="BR55" s="1314"/>
      <c r="BS55" s="1314"/>
      <c r="BT55" s="1314"/>
      <c r="BU55" s="1314"/>
      <c r="BV55" s="1314"/>
      <c r="BW55" s="1314"/>
      <c r="BX55" s="1314">
        <v>20.2</v>
      </c>
      <c r="BY55" s="1314"/>
      <c r="BZ55" s="1314"/>
      <c r="CA55" s="1314"/>
      <c r="CB55" s="1314"/>
      <c r="CC55" s="1314"/>
      <c r="CD55" s="1314"/>
      <c r="CE55" s="1314"/>
      <c r="CF55" s="1314">
        <v>19</v>
      </c>
      <c r="CG55" s="1314"/>
      <c r="CH55" s="1314"/>
      <c r="CI55" s="1314"/>
      <c r="CJ55" s="1314"/>
      <c r="CK55" s="1314"/>
      <c r="CL55" s="1314"/>
      <c r="CM55" s="1314"/>
      <c r="CN55" s="1314">
        <v>15.4</v>
      </c>
      <c r="CO55" s="1314"/>
      <c r="CP55" s="1314"/>
      <c r="CQ55" s="1314"/>
      <c r="CR55" s="1314"/>
      <c r="CS55" s="1314"/>
      <c r="CT55" s="1314"/>
      <c r="CU55" s="1314"/>
      <c r="CV55" s="1314">
        <v>14.9</v>
      </c>
      <c r="CW55" s="1314"/>
      <c r="CX55" s="1314"/>
      <c r="CY55" s="1314"/>
      <c r="CZ55" s="1314"/>
      <c r="DA55" s="1314"/>
      <c r="DB55" s="1314"/>
      <c r="DC55" s="1314"/>
    </row>
    <row r="56" spans="1:109">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629</v>
      </c>
      <c r="BC57" s="1315"/>
      <c r="BD57" s="1315"/>
      <c r="BE57" s="1315"/>
      <c r="BF57" s="1315"/>
      <c r="BG57" s="1315"/>
      <c r="BH57" s="1315"/>
      <c r="BI57" s="1315"/>
      <c r="BJ57" s="1315"/>
      <c r="BK57" s="1315"/>
      <c r="BL57" s="1315"/>
      <c r="BM57" s="1315"/>
      <c r="BN57" s="1315"/>
      <c r="BO57" s="1315"/>
      <c r="BP57" s="1314">
        <v>58.6</v>
      </c>
      <c r="BQ57" s="1314"/>
      <c r="BR57" s="1314"/>
      <c r="BS57" s="1314"/>
      <c r="BT57" s="1314"/>
      <c r="BU57" s="1314"/>
      <c r="BV57" s="1314"/>
      <c r="BW57" s="1314"/>
      <c r="BX57" s="1314">
        <v>53.6</v>
      </c>
      <c r="BY57" s="1314"/>
      <c r="BZ57" s="1314"/>
      <c r="CA57" s="1314"/>
      <c r="CB57" s="1314"/>
      <c r="CC57" s="1314"/>
      <c r="CD57" s="1314"/>
      <c r="CE57" s="1314"/>
      <c r="CF57" s="1314">
        <v>56.1</v>
      </c>
      <c r="CG57" s="1314"/>
      <c r="CH57" s="1314"/>
      <c r="CI57" s="1314"/>
      <c r="CJ57" s="1314"/>
      <c r="CK57" s="1314"/>
      <c r="CL57" s="1314"/>
      <c r="CM57" s="1314"/>
      <c r="CN57" s="1314">
        <v>57.5</v>
      </c>
      <c r="CO57" s="1314"/>
      <c r="CP57" s="1314"/>
      <c r="CQ57" s="1314"/>
      <c r="CR57" s="1314"/>
      <c r="CS57" s="1314"/>
      <c r="CT57" s="1314"/>
      <c r="CU57" s="1314"/>
      <c r="CV57" s="1314">
        <v>58.4</v>
      </c>
      <c r="CW57" s="1314"/>
      <c r="CX57" s="1314"/>
      <c r="CY57" s="1314"/>
      <c r="CZ57" s="1314"/>
      <c r="DA57" s="1314"/>
      <c r="DB57" s="1314"/>
      <c r="DC57" s="1314"/>
      <c r="DD57" s="408"/>
      <c r="DE57" s="407"/>
    </row>
    <row r="58" spans="1:109" s="403" customFormat="1">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631</v>
      </c>
    </row>
    <row r="64" spans="1:109">
      <c r="B64" s="395"/>
      <c r="G64" s="402"/>
      <c r="I64" s="415"/>
      <c r="J64" s="415"/>
      <c r="K64" s="415"/>
      <c r="L64" s="415"/>
      <c r="M64" s="415"/>
      <c r="N64" s="416"/>
      <c r="AM64" s="402"/>
      <c r="AN64" s="402" t="s">
        <v>625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6" t="s">
        <v>636</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626</v>
      </c>
    </row>
    <row r="72" spans="2:107">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552</v>
      </c>
      <c r="BQ72" s="1313"/>
      <c r="BR72" s="1313"/>
      <c r="BS72" s="1313"/>
      <c r="BT72" s="1313"/>
      <c r="BU72" s="1313"/>
      <c r="BV72" s="1313"/>
      <c r="BW72" s="1313"/>
      <c r="BX72" s="1313" t="s">
        <v>553</v>
      </c>
      <c r="BY72" s="1313"/>
      <c r="BZ72" s="1313"/>
      <c r="CA72" s="1313"/>
      <c r="CB72" s="1313"/>
      <c r="CC72" s="1313"/>
      <c r="CD72" s="1313"/>
      <c r="CE72" s="1313"/>
      <c r="CF72" s="1313" t="s">
        <v>554</v>
      </c>
      <c r="CG72" s="1313"/>
      <c r="CH72" s="1313"/>
      <c r="CI72" s="1313"/>
      <c r="CJ72" s="1313"/>
      <c r="CK72" s="1313"/>
      <c r="CL72" s="1313"/>
      <c r="CM72" s="1313"/>
      <c r="CN72" s="1313" t="s">
        <v>555</v>
      </c>
      <c r="CO72" s="1313"/>
      <c r="CP72" s="1313"/>
      <c r="CQ72" s="1313"/>
      <c r="CR72" s="1313"/>
      <c r="CS72" s="1313"/>
      <c r="CT72" s="1313"/>
      <c r="CU72" s="1313"/>
      <c r="CV72" s="1313" t="s">
        <v>556</v>
      </c>
      <c r="CW72" s="1313"/>
      <c r="CX72" s="1313"/>
      <c r="CY72" s="1313"/>
      <c r="CZ72" s="1313"/>
      <c r="DA72" s="1313"/>
      <c r="DB72" s="1313"/>
      <c r="DC72" s="1313"/>
    </row>
    <row r="73" spans="2:107">
      <c r="B73" s="395"/>
      <c r="G73" s="1326"/>
      <c r="H73" s="1326"/>
      <c r="I73" s="1326"/>
      <c r="J73" s="1326"/>
      <c r="K73" s="1329"/>
      <c r="L73" s="1329"/>
      <c r="M73" s="1329"/>
      <c r="N73" s="1329"/>
      <c r="AM73" s="404"/>
      <c r="AN73" s="1315" t="s">
        <v>627</v>
      </c>
      <c r="AO73" s="1315"/>
      <c r="AP73" s="1315"/>
      <c r="AQ73" s="1315"/>
      <c r="AR73" s="1315"/>
      <c r="AS73" s="1315"/>
      <c r="AT73" s="1315"/>
      <c r="AU73" s="1315"/>
      <c r="AV73" s="1315"/>
      <c r="AW73" s="1315"/>
      <c r="AX73" s="1315"/>
      <c r="AY73" s="1315"/>
      <c r="AZ73" s="1315"/>
      <c r="BA73" s="1315"/>
      <c r="BB73" s="1315" t="s">
        <v>628</v>
      </c>
      <c r="BC73" s="1315"/>
      <c r="BD73" s="1315"/>
      <c r="BE73" s="1315"/>
      <c r="BF73" s="1315"/>
      <c r="BG73" s="1315"/>
      <c r="BH73" s="1315"/>
      <c r="BI73" s="1315"/>
      <c r="BJ73" s="1315"/>
      <c r="BK73" s="1315"/>
      <c r="BL73" s="1315"/>
      <c r="BM73" s="1315"/>
      <c r="BN73" s="1315"/>
      <c r="BO73" s="1315"/>
      <c r="BP73" s="1314">
        <v>29.9</v>
      </c>
      <c r="BQ73" s="1314"/>
      <c r="BR73" s="1314"/>
      <c r="BS73" s="1314"/>
      <c r="BT73" s="1314"/>
      <c r="BU73" s="1314"/>
      <c r="BV73" s="1314"/>
      <c r="BW73" s="1314"/>
      <c r="BX73" s="1314">
        <v>29.1</v>
      </c>
      <c r="BY73" s="1314"/>
      <c r="BZ73" s="1314"/>
      <c r="CA73" s="1314"/>
      <c r="CB73" s="1314"/>
      <c r="CC73" s="1314"/>
      <c r="CD73" s="1314"/>
      <c r="CE73" s="1314"/>
      <c r="CF73" s="1314">
        <v>30.5</v>
      </c>
      <c r="CG73" s="1314"/>
      <c r="CH73" s="1314"/>
      <c r="CI73" s="1314"/>
      <c r="CJ73" s="1314"/>
      <c r="CK73" s="1314"/>
      <c r="CL73" s="1314"/>
      <c r="CM73" s="1314"/>
      <c r="CN73" s="1314">
        <v>12.2</v>
      </c>
      <c r="CO73" s="1314"/>
      <c r="CP73" s="1314"/>
      <c r="CQ73" s="1314"/>
      <c r="CR73" s="1314"/>
      <c r="CS73" s="1314"/>
      <c r="CT73" s="1314"/>
      <c r="CU73" s="1314"/>
      <c r="CV73" s="1314">
        <v>9.6</v>
      </c>
      <c r="CW73" s="1314"/>
      <c r="CX73" s="1314"/>
      <c r="CY73" s="1314"/>
      <c r="CZ73" s="1314"/>
      <c r="DA73" s="1314"/>
      <c r="DB73" s="1314"/>
      <c r="DC73" s="1314"/>
    </row>
    <row r="74" spans="2:107">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632</v>
      </c>
      <c r="BC75" s="1315"/>
      <c r="BD75" s="1315"/>
      <c r="BE75" s="1315"/>
      <c r="BF75" s="1315"/>
      <c r="BG75" s="1315"/>
      <c r="BH75" s="1315"/>
      <c r="BI75" s="1315"/>
      <c r="BJ75" s="1315"/>
      <c r="BK75" s="1315"/>
      <c r="BL75" s="1315"/>
      <c r="BM75" s="1315"/>
      <c r="BN75" s="1315"/>
      <c r="BO75" s="1315"/>
      <c r="BP75" s="1314">
        <v>6.3</v>
      </c>
      <c r="BQ75" s="1314"/>
      <c r="BR75" s="1314"/>
      <c r="BS75" s="1314"/>
      <c r="BT75" s="1314"/>
      <c r="BU75" s="1314"/>
      <c r="BV75" s="1314"/>
      <c r="BW75" s="1314"/>
      <c r="BX75" s="1314">
        <v>6.6</v>
      </c>
      <c r="BY75" s="1314"/>
      <c r="BZ75" s="1314"/>
      <c r="CA75" s="1314"/>
      <c r="CB75" s="1314"/>
      <c r="CC75" s="1314"/>
      <c r="CD75" s="1314"/>
      <c r="CE75" s="1314"/>
      <c r="CF75" s="1314">
        <v>7.5</v>
      </c>
      <c r="CG75" s="1314"/>
      <c r="CH75" s="1314"/>
      <c r="CI75" s="1314"/>
      <c r="CJ75" s="1314"/>
      <c r="CK75" s="1314"/>
      <c r="CL75" s="1314"/>
      <c r="CM75" s="1314"/>
      <c r="CN75" s="1314">
        <v>8</v>
      </c>
      <c r="CO75" s="1314"/>
      <c r="CP75" s="1314"/>
      <c r="CQ75" s="1314"/>
      <c r="CR75" s="1314"/>
      <c r="CS75" s="1314"/>
      <c r="CT75" s="1314"/>
      <c r="CU75" s="1314"/>
      <c r="CV75" s="1314">
        <v>8.1999999999999993</v>
      </c>
      <c r="CW75" s="1314"/>
      <c r="CX75" s="1314"/>
      <c r="CY75" s="1314"/>
      <c r="CZ75" s="1314"/>
      <c r="DA75" s="1314"/>
      <c r="DB75" s="1314"/>
      <c r="DC75" s="1314"/>
    </row>
    <row r="76" spans="2:107">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c r="B77" s="395"/>
      <c r="G77" s="1309"/>
      <c r="H77" s="1309"/>
      <c r="I77" s="1309"/>
      <c r="J77" s="1309"/>
      <c r="K77" s="1329"/>
      <c r="L77" s="1329"/>
      <c r="M77" s="1329"/>
      <c r="N77" s="1329"/>
      <c r="AN77" s="1313" t="s">
        <v>630</v>
      </c>
      <c r="AO77" s="1313"/>
      <c r="AP77" s="1313"/>
      <c r="AQ77" s="1313"/>
      <c r="AR77" s="1313"/>
      <c r="AS77" s="1313"/>
      <c r="AT77" s="1313"/>
      <c r="AU77" s="1313"/>
      <c r="AV77" s="1313"/>
      <c r="AW77" s="1313"/>
      <c r="AX77" s="1313"/>
      <c r="AY77" s="1313"/>
      <c r="AZ77" s="1313"/>
      <c r="BA77" s="1313"/>
      <c r="BB77" s="1315" t="s">
        <v>628</v>
      </c>
      <c r="BC77" s="1315"/>
      <c r="BD77" s="1315"/>
      <c r="BE77" s="1315"/>
      <c r="BF77" s="1315"/>
      <c r="BG77" s="1315"/>
      <c r="BH77" s="1315"/>
      <c r="BI77" s="1315"/>
      <c r="BJ77" s="1315"/>
      <c r="BK77" s="1315"/>
      <c r="BL77" s="1315"/>
      <c r="BM77" s="1315"/>
      <c r="BN77" s="1315"/>
      <c r="BO77" s="1315"/>
      <c r="BP77" s="1314">
        <v>32.799999999999997</v>
      </c>
      <c r="BQ77" s="1314"/>
      <c r="BR77" s="1314"/>
      <c r="BS77" s="1314"/>
      <c r="BT77" s="1314"/>
      <c r="BU77" s="1314"/>
      <c r="BV77" s="1314"/>
      <c r="BW77" s="1314"/>
      <c r="BX77" s="1314">
        <v>20.2</v>
      </c>
      <c r="BY77" s="1314"/>
      <c r="BZ77" s="1314"/>
      <c r="CA77" s="1314"/>
      <c r="CB77" s="1314"/>
      <c r="CC77" s="1314"/>
      <c r="CD77" s="1314"/>
      <c r="CE77" s="1314"/>
      <c r="CF77" s="1314">
        <v>19</v>
      </c>
      <c r="CG77" s="1314"/>
      <c r="CH77" s="1314"/>
      <c r="CI77" s="1314"/>
      <c r="CJ77" s="1314"/>
      <c r="CK77" s="1314"/>
      <c r="CL77" s="1314"/>
      <c r="CM77" s="1314"/>
      <c r="CN77" s="1314">
        <v>15.4</v>
      </c>
      <c r="CO77" s="1314"/>
      <c r="CP77" s="1314"/>
      <c r="CQ77" s="1314"/>
      <c r="CR77" s="1314"/>
      <c r="CS77" s="1314"/>
      <c r="CT77" s="1314"/>
      <c r="CU77" s="1314"/>
      <c r="CV77" s="1314">
        <v>14.9</v>
      </c>
      <c r="CW77" s="1314"/>
      <c r="CX77" s="1314"/>
      <c r="CY77" s="1314"/>
      <c r="CZ77" s="1314"/>
      <c r="DA77" s="1314"/>
      <c r="DB77" s="1314"/>
      <c r="DC77" s="1314"/>
    </row>
    <row r="78" spans="2:107">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632</v>
      </c>
      <c r="BC79" s="1315"/>
      <c r="BD79" s="1315"/>
      <c r="BE79" s="1315"/>
      <c r="BF79" s="1315"/>
      <c r="BG79" s="1315"/>
      <c r="BH79" s="1315"/>
      <c r="BI79" s="1315"/>
      <c r="BJ79" s="1315"/>
      <c r="BK79" s="1315"/>
      <c r="BL79" s="1315"/>
      <c r="BM79" s="1315"/>
      <c r="BN79" s="1315"/>
      <c r="BO79" s="1315"/>
      <c r="BP79" s="1314">
        <v>9.5</v>
      </c>
      <c r="BQ79" s="1314"/>
      <c r="BR79" s="1314"/>
      <c r="BS79" s="1314"/>
      <c r="BT79" s="1314"/>
      <c r="BU79" s="1314"/>
      <c r="BV79" s="1314"/>
      <c r="BW79" s="1314"/>
      <c r="BX79" s="1314">
        <v>8.6</v>
      </c>
      <c r="BY79" s="1314"/>
      <c r="BZ79" s="1314"/>
      <c r="CA79" s="1314"/>
      <c r="CB79" s="1314"/>
      <c r="CC79" s="1314"/>
      <c r="CD79" s="1314"/>
      <c r="CE79" s="1314"/>
      <c r="CF79" s="1314">
        <v>8.5</v>
      </c>
      <c r="CG79" s="1314"/>
      <c r="CH79" s="1314"/>
      <c r="CI79" s="1314"/>
      <c r="CJ79" s="1314"/>
      <c r="CK79" s="1314"/>
      <c r="CL79" s="1314"/>
      <c r="CM79" s="1314"/>
      <c r="CN79" s="1314">
        <v>8.5</v>
      </c>
      <c r="CO79" s="1314"/>
      <c r="CP79" s="1314"/>
      <c r="CQ79" s="1314"/>
      <c r="CR79" s="1314"/>
      <c r="CS79" s="1314"/>
      <c r="CT79" s="1314"/>
      <c r="CU79" s="1314"/>
      <c r="CV79" s="1314">
        <v>8.5</v>
      </c>
      <c r="CW79" s="1314"/>
      <c r="CX79" s="1314"/>
      <c r="CY79" s="1314"/>
      <c r="CZ79" s="1314"/>
      <c r="DA79" s="1314"/>
      <c r="DB79" s="1314"/>
      <c r="DC79" s="1314"/>
    </row>
    <row r="80" spans="2:107">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7" right="0.7" top="0.75" bottom="0.75" header="0.3" footer="0.3"/>
  <pageSetup paperSize="9"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85" workbookViewId="0">
      <selection sqref="A1:XFD1048576"/>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633</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88" workbookViewId="0">
      <selection sqref="A1:XFD1048576"/>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634</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170089</v>
      </c>
      <c r="E3" s="162"/>
      <c r="F3" s="163">
        <v>87974</v>
      </c>
      <c r="G3" s="164"/>
      <c r="H3" s="165"/>
    </row>
    <row r="4" spans="1:8">
      <c r="A4" s="166"/>
      <c r="B4" s="167"/>
      <c r="C4" s="168"/>
      <c r="D4" s="169">
        <v>56070</v>
      </c>
      <c r="E4" s="170"/>
      <c r="F4" s="171">
        <v>48183</v>
      </c>
      <c r="G4" s="172"/>
      <c r="H4" s="173"/>
    </row>
    <row r="5" spans="1:8">
      <c r="A5" s="154" t="s">
        <v>545</v>
      </c>
      <c r="B5" s="159"/>
      <c r="C5" s="160"/>
      <c r="D5" s="161">
        <v>134762</v>
      </c>
      <c r="E5" s="162"/>
      <c r="F5" s="163">
        <v>78864</v>
      </c>
      <c r="G5" s="164"/>
      <c r="H5" s="165"/>
    </row>
    <row r="6" spans="1:8">
      <c r="A6" s="166"/>
      <c r="B6" s="167"/>
      <c r="C6" s="168"/>
      <c r="D6" s="169">
        <v>77173</v>
      </c>
      <c r="E6" s="170"/>
      <c r="F6" s="171">
        <v>46136</v>
      </c>
      <c r="G6" s="172"/>
      <c r="H6" s="173"/>
    </row>
    <row r="7" spans="1:8">
      <c r="A7" s="154" t="s">
        <v>546</v>
      </c>
      <c r="B7" s="159"/>
      <c r="C7" s="160"/>
      <c r="D7" s="161">
        <v>132185</v>
      </c>
      <c r="E7" s="162"/>
      <c r="F7" s="163">
        <v>85042</v>
      </c>
      <c r="G7" s="164"/>
      <c r="H7" s="165"/>
    </row>
    <row r="8" spans="1:8">
      <c r="A8" s="166"/>
      <c r="B8" s="167"/>
      <c r="C8" s="168"/>
      <c r="D8" s="169">
        <v>90824</v>
      </c>
      <c r="E8" s="170"/>
      <c r="F8" s="171">
        <v>50806</v>
      </c>
      <c r="G8" s="172"/>
      <c r="H8" s="173"/>
    </row>
    <row r="9" spans="1:8">
      <c r="A9" s="154" t="s">
        <v>547</v>
      </c>
      <c r="B9" s="159"/>
      <c r="C9" s="160"/>
      <c r="D9" s="161">
        <v>205111</v>
      </c>
      <c r="E9" s="162"/>
      <c r="F9" s="163">
        <v>83774</v>
      </c>
      <c r="G9" s="164"/>
      <c r="H9" s="165"/>
    </row>
    <row r="10" spans="1:8">
      <c r="A10" s="166"/>
      <c r="B10" s="167"/>
      <c r="C10" s="168"/>
      <c r="D10" s="169">
        <v>104823</v>
      </c>
      <c r="E10" s="170"/>
      <c r="F10" s="171">
        <v>52179</v>
      </c>
      <c r="G10" s="172"/>
      <c r="H10" s="173"/>
    </row>
    <row r="11" spans="1:8">
      <c r="A11" s="154" t="s">
        <v>548</v>
      </c>
      <c r="B11" s="159"/>
      <c r="C11" s="160"/>
      <c r="D11" s="161">
        <v>237117</v>
      </c>
      <c r="E11" s="162"/>
      <c r="F11" s="163">
        <v>132981</v>
      </c>
      <c r="G11" s="164"/>
      <c r="H11" s="165"/>
    </row>
    <row r="12" spans="1:8">
      <c r="A12" s="166"/>
      <c r="B12" s="167"/>
      <c r="C12" s="174"/>
      <c r="D12" s="169">
        <v>109230</v>
      </c>
      <c r="E12" s="170"/>
      <c r="F12" s="171">
        <v>56973</v>
      </c>
      <c r="G12" s="172"/>
      <c r="H12" s="173"/>
    </row>
    <row r="13" spans="1:8">
      <c r="A13" s="154"/>
      <c r="B13" s="159"/>
      <c r="C13" s="175"/>
      <c r="D13" s="176">
        <v>175853</v>
      </c>
      <c r="E13" s="177"/>
      <c r="F13" s="178">
        <v>93727</v>
      </c>
      <c r="G13" s="179"/>
      <c r="H13" s="165"/>
    </row>
    <row r="14" spans="1:8">
      <c r="A14" s="166"/>
      <c r="B14" s="167"/>
      <c r="C14" s="168"/>
      <c r="D14" s="169">
        <v>87624</v>
      </c>
      <c r="E14" s="170"/>
      <c r="F14" s="171">
        <v>50855</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7.91</v>
      </c>
      <c r="C19" s="180">
        <f>ROUND(VALUE(SUBSTITUTE(実質収支比率等に係る経年分析!G$48,"▲","-")),2)</f>
        <v>6.53</v>
      </c>
      <c r="D19" s="180">
        <f>ROUND(VALUE(SUBSTITUTE(実質収支比率等に係る経年分析!H$48,"▲","-")),2)</f>
        <v>12.23</v>
      </c>
      <c r="E19" s="180">
        <f>ROUND(VALUE(SUBSTITUTE(実質収支比率等に係る経年分析!I$48,"▲","-")),2)</f>
        <v>5.0999999999999996</v>
      </c>
      <c r="F19" s="180">
        <f>ROUND(VALUE(SUBSTITUTE(実質収支比率等に係る経年分析!J$48,"▲","-")),2)</f>
        <v>6.33</v>
      </c>
    </row>
    <row r="20" spans="1:11">
      <c r="A20" s="180" t="s">
        <v>55</v>
      </c>
      <c r="B20" s="180">
        <f>ROUND(VALUE(SUBSTITUTE(実質収支比率等に係る経年分析!F$47,"▲","-")),2)</f>
        <v>30.43</v>
      </c>
      <c r="C20" s="180">
        <f>ROUND(VALUE(SUBSTITUTE(実質収支比率等に係る経年分析!G$47,"▲","-")),2)</f>
        <v>35.74</v>
      </c>
      <c r="D20" s="180">
        <f>ROUND(VALUE(SUBSTITUTE(実質収支比率等に係る経年分析!H$47,"▲","-")),2)</f>
        <v>35.090000000000003</v>
      </c>
      <c r="E20" s="180">
        <f>ROUND(VALUE(SUBSTITUTE(実質収支比率等に係る経年分析!I$47,"▲","-")),2)</f>
        <v>35.76</v>
      </c>
      <c r="F20" s="180">
        <f>ROUND(VALUE(SUBSTITUTE(実質収支比率等に係る経年分析!J$47,"▲","-")),2)</f>
        <v>33.36</v>
      </c>
    </row>
    <row r="21" spans="1:11">
      <c r="A21" s="180" t="s">
        <v>56</v>
      </c>
      <c r="B21" s="180">
        <f>IF(ISNUMBER(VALUE(SUBSTITUTE(実質収支比率等に係る経年分析!F$49,"▲","-"))),ROUND(VALUE(SUBSTITUTE(実質収支比率等に係る経年分析!F$49,"▲","-")),2),NA())</f>
        <v>-2.11</v>
      </c>
      <c r="C21" s="180">
        <f>IF(ISNUMBER(VALUE(SUBSTITUTE(実質収支比率等に係る経年分析!G$49,"▲","-"))),ROUND(VALUE(SUBSTITUTE(実質収支比率等に係る経年分析!G$49,"▲","-")),2),NA())</f>
        <v>-1.52</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-7.56</v>
      </c>
      <c r="F21" s="180">
        <f>IF(ISNUMBER(VALUE(SUBSTITUTE(実質収支比率等に係る経年分析!J$49,"▲","-"))),ROUND(VALUE(SUBSTITUTE(実質収支比率等に係る経年分析!J$49,"▲","-")),2),NA())</f>
        <v>-1.87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授産場事業特別会計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滝根町観光事業特別会計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0.57999999999999996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1.76</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2733</v>
      </c>
      <c r="E42" s="182"/>
      <c r="F42" s="182"/>
      <c r="G42" s="182">
        <f>'実質公債費比率（分子）の構造'!L$52</f>
        <v>2758</v>
      </c>
      <c r="H42" s="182"/>
      <c r="I42" s="182"/>
      <c r="J42" s="182">
        <f>'実質公債費比率（分子）の構造'!M$52</f>
        <v>2732</v>
      </c>
      <c r="K42" s="182"/>
      <c r="L42" s="182"/>
      <c r="M42" s="182">
        <f>'実質公債費比率（分子）の構造'!N$52</f>
        <v>2679</v>
      </c>
      <c r="N42" s="182"/>
      <c r="O42" s="182"/>
      <c r="P42" s="182">
        <f>'実質公債費比率（分子）の構造'!O$52</f>
        <v>2607</v>
      </c>
    </row>
    <row r="43" spans="1:16">
      <c r="A43" s="182" t="s">
        <v>64</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47</v>
      </c>
      <c r="C44" s="182"/>
      <c r="D44" s="182"/>
      <c r="E44" s="182">
        <f>'実質公債費比率（分子）の構造'!L$50</f>
        <v>17</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186</v>
      </c>
      <c r="C45" s="182"/>
      <c r="D45" s="182"/>
      <c r="E45" s="182">
        <f>'実質公債費比率（分子）の構造'!L$49</f>
        <v>189</v>
      </c>
      <c r="F45" s="182"/>
      <c r="G45" s="182"/>
      <c r="H45" s="182">
        <f>'実質公債費比率（分子）の構造'!M$49</f>
        <v>192</v>
      </c>
      <c r="I45" s="182"/>
      <c r="J45" s="182"/>
      <c r="K45" s="182">
        <f>'実質公債費比率（分子）の構造'!N$49</f>
        <v>196</v>
      </c>
      <c r="L45" s="182"/>
      <c r="M45" s="182"/>
      <c r="N45" s="182">
        <f>'実質公債費比率（分子）の構造'!O$49</f>
        <v>190</v>
      </c>
      <c r="O45" s="182"/>
      <c r="P45" s="182"/>
    </row>
    <row r="46" spans="1:16">
      <c r="A46" s="182" t="s">
        <v>67</v>
      </c>
      <c r="B46" s="182">
        <f>'実質公債費比率（分子）の構造'!K$48</f>
        <v>387</v>
      </c>
      <c r="C46" s="182"/>
      <c r="D46" s="182"/>
      <c r="E46" s="182">
        <f>'実質公債費比率（分子）の構造'!L$48</f>
        <v>437</v>
      </c>
      <c r="F46" s="182"/>
      <c r="G46" s="182"/>
      <c r="H46" s="182">
        <f>'実質公債費比率（分子）の構造'!M$48</f>
        <v>436</v>
      </c>
      <c r="I46" s="182"/>
      <c r="J46" s="182"/>
      <c r="K46" s="182">
        <f>'実質公債費比率（分子）の構造'!N$48</f>
        <v>430</v>
      </c>
      <c r="L46" s="182"/>
      <c r="M46" s="182"/>
      <c r="N46" s="182">
        <f>'実質公債費比率（分子）の構造'!O$48</f>
        <v>409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2900</v>
      </c>
      <c r="C49" s="182"/>
      <c r="D49" s="182"/>
      <c r="E49" s="182">
        <f>'実質公債費比率（分子）の構造'!L$45</f>
        <v>3004</v>
      </c>
      <c r="F49" s="182"/>
      <c r="G49" s="182"/>
      <c r="H49" s="182">
        <f>'実質公債費比率（分子）の構造'!M$45</f>
        <v>2988</v>
      </c>
      <c r="I49" s="182"/>
      <c r="J49" s="182"/>
      <c r="K49" s="182">
        <f>'実質公債費比率（分子）の構造'!N$45</f>
        <v>2945</v>
      </c>
      <c r="L49" s="182"/>
      <c r="M49" s="182"/>
      <c r="N49" s="182">
        <f>'実質公債費比率（分子）の構造'!O$45</f>
        <v>2905</v>
      </c>
      <c r="O49" s="182"/>
      <c r="P49" s="182"/>
    </row>
    <row r="50" spans="1:16">
      <c r="A50" s="182" t="s">
        <v>71</v>
      </c>
      <c r="B50" s="182" t="e">
        <f>NA()</f>
        <v>#N/A</v>
      </c>
      <c r="C50" s="182">
        <f>IF(ISNUMBER('実質公債費比率（分子）の構造'!K$53),'実質公債費比率（分子）の構造'!K$53,NA())</f>
        <v>788</v>
      </c>
      <c r="D50" s="182" t="e">
        <f>NA()</f>
        <v>#N/A</v>
      </c>
      <c r="E50" s="182" t="e">
        <f>NA()</f>
        <v>#N/A</v>
      </c>
      <c r="F50" s="182">
        <f>IF(ISNUMBER('実質公債費比率（分子）の構造'!L$53),'実質公債費比率（分子）の構造'!L$53,NA())</f>
        <v>890</v>
      </c>
      <c r="G50" s="182" t="e">
        <f>NA()</f>
        <v>#N/A</v>
      </c>
      <c r="H50" s="182" t="e">
        <f>NA()</f>
        <v>#N/A</v>
      </c>
      <c r="I50" s="182">
        <f>IF(ISNUMBER('実質公債費比率（分子）の構造'!M$53),'実質公債費比率（分子）の構造'!M$53,NA())</f>
        <v>884</v>
      </c>
      <c r="J50" s="182" t="e">
        <f>NA()</f>
        <v>#N/A</v>
      </c>
      <c r="K50" s="182" t="e">
        <f>NA()</f>
        <v>#N/A</v>
      </c>
      <c r="L50" s="182">
        <f>IF(ISNUMBER('実質公債費比率（分子）の構造'!N$53),'実質公債費比率（分子）の構造'!N$53,NA())</f>
        <v>892</v>
      </c>
      <c r="M50" s="182" t="e">
        <f>NA()</f>
        <v>#N/A</v>
      </c>
      <c r="N50" s="182" t="e">
        <f>NA()</f>
        <v>#N/A</v>
      </c>
      <c r="O50" s="182">
        <f>IF(ISNUMBER('実質公債費比率（分子）の構造'!O$53),'実質公債費比率（分子）の構造'!O$53,NA())</f>
        <v>897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25899</v>
      </c>
      <c r="E56" s="181"/>
      <c r="F56" s="181"/>
      <c r="G56" s="181">
        <f>'将来負担比率（分子）の構造'!J$52</f>
        <v>25195</v>
      </c>
      <c r="H56" s="181"/>
      <c r="I56" s="181"/>
      <c r="J56" s="181">
        <f>'将来負担比率（分子）の構造'!K$52</f>
        <v>23506</v>
      </c>
      <c r="K56" s="181"/>
      <c r="L56" s="181"/>
      <c r="M56" s="181">
        <f>'将来負担比率（分子）の構造'!L$52</f>
        <v>22784</v>
      </c>
      <c r="N56" s="181"/>
      <c r="O56" s="181"/>
      <c r="P56" s="181">
        <f>'将来負担比率（分子）の構造'!M$52</f>
        <v>21656</v>
      </c>
    </row>
    <row r="57" spans="1:16">
      <c r="A57" s="181" t="s">
        <v>42</v>
      </c>
      <c r="B57" s="181"/>
      <c r="C57" s="181"/>
      <c r="D57" s="181">
        <f>'将来負担比率（分子）の構造'!I$51</f>
        <v>747</v>
      </c>
      <c r="E57" s="181"/>
      <c r="F57" s="181"/>
      <c r="G57" s="181">
        <f>'将来負担比率（分子）の構造'!J$51</f>
        <v>662</v>
      </c>
      <c r="H57" s="181"/>
      <c r="I57" s="181"/>
      <c r="J57" s="181">
        <f>'将来負担比率（分子）の構造'!K$51</f>
        <v>582</v>
      </c>
      <c r="K57" s="181"/>
      <c r="L57" s="181"/>
      <c r="M57" s="181">
        <f>'将来負担比率（分子）の構造'!L$51</f>
        <v>518</v>
      </c>
      <c r="N57" s="181"/>
      <c r="O57" s="181"/>
      <c r="P57" s="181">
        <f>'将来負担比率（分子）の構造'!M$51</f>
        <v>457</v>
      </c>
    </row>
    <row r="58" spans="1:16">
      <c r="A58" s="181" t="s">
        <v>41</v>
      </c>
      <c r="B58" s="181"/>
      <c r="C58" s="181"/>
      <c r="D58" s="181">
        <f>'将来負担比率（分子）の構造'!I$50</f>
        <v>7964</v>
      </c>
      <c r="E58" s="181"/>
      <c r="F58" s="181"/>
      <c r="G58" s="181">
        <f>'将来負担比率（分子）の構造'!J$50</f>
        <v>8158</v>
      </c>
      <c r="H58" s="181"/>
      <c r="I58" s="181"/>
      <c r="J58" s="181">
        <f>'将来負担比率（分子）の構造'!K$50</f>
        <v>7752</v>
      </c>
      <c r="K58" s="181"/>
      <c r="L58" s="181"/>
      <c r="M58" s="181">
        <f>'将来負担比率（分子）の構造'!L$50</f>
        <v>9127</v>
      </c>
      <c r="N58" s="181"/>
      <c r="O58" s="181"/>
      <c r="P58" s="181">
        <f>'将来負担比率（分子）の構造'!M$50</f>
        <v>8867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4369</v>
      </c>
      <c r="C62" s="181"/>
      <c r="D62" s="181"/>
      <c r="E62" s="181">
        <f>'将来負担比率（分子）の構造'!J$45</f>
        <v>4085</v>
      </c>
      <c r="F62" s="181"/>
      <c r="G62" s="181"/>
      <c r="H62" s="181">
        <f>'将来負担比率（分子）の構造'!K$45</f>
        <v>3805</v>
      </c>
      <c r="I62" s="181"/>
      <c r="J62" s="181"/>
      <c r="K62" s="181">
        <f>'将来負担比率（分子）の構造'!L$45</f>
        <v>3583</v>
      </c>
      <c r="L62" s="181"/>
      <c r="M62" s="181"/>
      <c r="N62" s="181">
        <f>'将来負担比率（分子）の構造'!M$45</f>
        <v>3427</v>
      </c>
      <c r="O62" s="181"/>
      <c r="P62" s="181"/>
    </row>
    <row r="63" spans="1:16">
      <c r="A63" s="181" t="s">
        <v>34</v>
      </c>
      <c r="B63" s="181">
        <f>'将来負担比率（分子）の構造'!I$44</f>
        <v>936</v>
      </c>
      <c r="C63" s="181"/>
      <c r="D63" s="181"/>
      <c r="E63" s="181">
        <f>'将来負担比率（分子）の構造'!J$44</f>
        <v>1054</v>
      </c>
      <c r="F63" s="181"/>
      <c r="G63" s="181"/>
      <c r="H63" s="181">
        <f>'将来負担比率（分子）の構造'!K$44</f>
        <v>1200</v>
      </c>
      <c r="I63" s="181"/>
      <c r="J63" s="181"/>
      <c r="K63" s="181">
        <f>'将来負担比率（分子）の構造'!L$44</f>
        <v>1032</v>
      </c>
      <c r="L63" s="181"/>
      <c r="M63" s="181"/>
      <c r="N63" s="181">
        <f>'将来負担比率（分子）の構造'!M$44</f>
        <v>862</v>
      </c>
      <c r="O63" s="181"/>
      <c r="P63" s="181"/>
    </row>
    <row r="64" spans="1:16">
      <c r="A64" s="181" t="s">
        <v>33</v>
      </c>
      <c r="B64" s="181">
        <f>'将来負担比率（分子）の構造'!I$43</f>
        <v>6471</v>
      </c>
      <c r="C64" s="181"/>
      <c r="D64" s="181"/>
      <c r="E64" s="181">
        <f>'将来負担比率（分子）の構造'!J$43</f>
        <v>6680</v>
      </c>
      <c r="F64" s="181"/>
      <c r="G64" s="181"/>
      <c r="H64" s="181">
        <f>'将来負担比率（分子）の構造'!K$43</f>
        <v>6249</v>
      </c>
      <c r="I64" s="181"/>
      <c r="J64" s="181"/>
      <c r="K64" s="181">
        <f>'将来負担比率（分子）の構造'!L$43</f>
        <v>6871</v>
      </c>
      <c r="L64" s="181"/>
      <c r="M64" s="181"/>
      <c r="N64" s="181">
        <f>'将来負担比率（分子）の構造'!M$43</f>
        <v>6458</v>
      </c>
      <c r="O64" s="181"/>
      <c r="P64" s="181"/>
    </row>
    <row r="65" spans="1:16">
      <c r="A65" s="181" t="s">
        <v>32</v>
      </c>
      <c r="B65" s="181">
        <f>'将来負担比率（分子）の構造'!I$42</f>
        <v>17</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26365</v>
      </c>
      <c r="C66" s="181"/>
      <c r="D66" s="181"/>
      <c r="E66" s="181">
        <f>'将来負担比率（分子）の構造'!J$41</f>
        <v>25504</v>
      </c>
      <c r="F66" s="181"/>
      <c r="G66" s="181"/>
      <c r="H66" s="181">
        <f>'将来負担比率（分子）の構造'!K$41</f>
        <v>23952</v>
      </c>
      <c r="I66" s="181"/>
      <c r="J66" s="181"/>
      <c r="K66" s="181">
        <f>'将来負担比率（分子）の構造'!L$41</f>
        <v>22265</v>
      </c>
      <c r="L66" s="181"/>
      <c r="M66" s="181"/>
      <c r="N66" s="181">
        <f>'将来負担比率（分子）の構造'!M$41</f>
        <v>21257</v>
      </c>
      <c r="O66" s="181"/>
      <c r="P66" s="181"/>
    </row>
    <row r="67" spans="1:16">
      <c r="A67" s="181" t="s">
        <v>75</v>
      </c>
      <c r="B67" s="181" t="e">
        <f>NA()</f>
        <v>#N/A</v>
      </c>
      <c r="C67" s="181">
        <f>IF(ISNUMBER('将来負担比率（分子）の構造'!I$53), IF('将来負担比率（分子）の構造'!I$53 &lt; 0, 0, '将来負担比率（分子）の構造'!I$53), NA())</f>
        <v>3549</v>
      </c>
      <c r="D67" s="181" t="e">
        <f>NA()</f>
        <v>#N/A</v>
      </c>
      <c r="E67" s="181" t="e">
        <f>NA()</f>
        <v>#N/A</v>
      </c>
      <c r="F67" s="181">
        <f>IF(ISNUMBER('将来負担比率（分子）の構造'!J$53), IF('将来負担比率（分子）の構造'!J$53 &lt; 0, 0, '将来負担比率（分子）の構造'!J$53), NA())</f>
        <v>3309</v>
      </c>
      <c r="G67" s="181" t="e">
        <f>NA()</f>
        <v>#N/A</v>
      </c>
      <c r="H67" s="181" t="e">
        <f>NA()</f>
        <v>#N/A</v>
      </c>
      <c r="I67" s="181">
        <f>IF(ISNUMBER('将来負担比率（分子）の構造'!K$53), IF('将来負担比率（分子）の構造'!K$53 &lt; 0, 0, '将来負担比率（分子）の構造'!K$53), NA())</f>
        <v>3368</v>
      </c>
      <c r="J67" s="181" t="e">
        <f>NA()</f>
        <v>#N/A</v>
      </c>
      <c r="K67" s="181" t="e">
        <f>NA()</f>
        <v>#N/A</v>
      </c>
      <c r="L67" s="181">
        <f>IF(ISNUMBER('将来負担比率（分子）の構造'!L$53), IF('将来負担比率（分子）の構造'!L$53 &lt; 0, 0, '将来負担比率（分子）の構造'!L$53), NA())</f>
        <v>1321</v>
      </c>
      <c r="M67" s="181" t="e">
        <f>NA()</f>
        <v>#N/A</v>
      </c>
      <c r="N67" s="181" t="e">
        <f>NA()</f>
        <v>#N/A</v>
      </c>
      <c r="O67" s="181">
        <f>IF(ISNUMBER('将来負担比率（分子）の構造'!M$53), IF('将来負担比率（分子）の構造'!M$53 &lt; 0, 0, '将来負担比率（分子）の構造'!M$53), NA())</f>
        <v>1024</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4804</v>
      </c>
      <c r="C72" s="185">
        <f>基金残高に係る経年分析!G55</f>
        <v>4784</v>
      </c>
      <c r="D72" s="185">
        <f>基金残高に係る経年分析!H55</f>
        <v>4388</v>
      </c>
    </row>
    <row r="73" spans="1:16">
      <c r="A73" s="184" t="s">
        <v>78</v>
      </c>
      <c r="B73" s="185">
        <f>基金残高に係る経年分析!F56</f>
        <v>1160</v>
      </c>
      <c r="C73" s="185">
        <f>基金残高に係る経年分析!G56</f>
        <v>1400</v>
      </c>
      <c r="D73" s="185">
        <f>基金残高に係る経年分析!H56</f>
        <v>1260</v>
      </c>
    </row>
    <row r="74" spans="1:16">
      <c r="A74" s="184" t="s">
        <v>79</v>
      </c>
      <c r="B74" s="185">
        <f>基金残高に係る経年分析!F57</f>
        <v>6508</v>
      </c>
      <c r="C74" s="185">
        <f>基金残高に係る経年分析!G57</f>
        <v>11441</v>
      </c>
      <c r="D74" s="185">
        <f>基金残高に係る経年分析!H57</f>
        <v>11194</v>
      </c>
    </row>
  </sheetData>
  <sheetProtection algorithmName="SHA-512" hashValue="AlQXFRgSgNT+qniniVaJBCfJdZzf7xJI0nM+dd+9GaGWx/IEWRKxo/pwH/GXxezQ+xvCnWjajijJwSGmnlmTpw==" saltValue="UVSDRIMlFq9IHlPk0y0Va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223</v>
      </c>
      <c r="C5" s="670"/>
      <c r="D5" s="670"/>
      <c r="E5" s="670"/>
      <c r="F5" s="670"/>
      <c r="G5" s="670"/>
      <c r="H5" s="670"/>
      <c r="I5" s="670"/>
      <c r="J5" s="670"/>
      <c r="K5" s="670"/>
      <c r="L5" s="670"/>
      <c r="M5" s="670"/>
      <c r="N5" s="670"/>
      <c r="O5" s="670"/>
      <c r="P5" s="670"/>
      <c r="Q5" s="671"/>
      <c r="R5" s="672">
        <v>3886553</v>
      </c>
      <c r="S5" s="673"/>
      <c r="T5" s="673"/>
      <c r="U5" s="673"/>
      <c r="V5" s="673"/>
      <c r="W5" s="673"/>
      <c r="X5" s="673"/>
      <c r="Y5" s="674"/>
      <c r="Z5" s="675">
        <v>11.2</v>
      </c>
      <c r="AA5" s="675"/>
      <c r="AB5" s="675"/>
      <c r="AC5" s="675"/>
      <c r="AD5" s="676">
        <v>3886553</v>
      </c>
      <c r="AE5" s="676"/>
      <c r="AF5" s="676"/>
      <c r="AG5" s="676"/>
      <c r="AH5" s="676"/>
      <c r="AI5" s="676"/>
      <c r="AJ5" s="676"/>
      <c r="AK5" s="676"/>
      <c r="AL5" s="677">
        <v>30.5</v>
      </c>
      <c r="AM5" s="678"/>
      <c r="AN5" s="678"/>
      <c r="AO5" s="679"/>
      <c r="AP5" s="669" t="s">
        <v>224</v>
      </c>
      <c r="AQ5" s="670"/>
      <c r="AR5" s="670"/>
      <c r="AS5" s="670"/>
      <c r="AT5" s="670"/>
      <c r="AU5" s="670"/>
      <c r="AV5" s="670"/>
      <c r="AW5" s="670"/>
      <c r="AX5" s="670"/>
      <c r="AY5" s="670"/>
      <c r="AZ5" s="670"/>
      <c r="BA5" s="670"/>
      <c r="BB5" s="670"/>
      <c r="BC5" s="670"/>
      <c r="BD5" s="670"/>
      <c r="BE5" s="670"/>
      <c r="BF5" s="671"/>
      <c r="BG5" s="683">
        <v>3886428</v>
      </c>
      <c r="BH5" s="684"/>
      <c r="BI5" s="684"/>
      <c r="BJ5" s="684"/>
      <c r="BK5" s="684"/>
      <c r="BL5" s="684"/>
      <c r="BM5" s="684"/>
      <c r="BN5" s="685"/>
      <c r="BO5" s="686">
        <v>100</v>
      </c>
      <c r="BP5" s="686"/>
      <c r="BQ5" s="686"/>
      <c r="BR5" s="686"/>
      <c r="BS5" s="687" t="s">
        <v>225</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217</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c r="B6" s="680" t="s">
        <v>229</v>
      </c>
      <c r="C6" s="681"/>
      <c r="D6" s="681"/>
      <c r="E6" s="681"/>
      <c r="F6" s="681"/>
      <c r="G6" s="681"/>
      <c r="H6" s="681"/>
      <c r="I6" s="681"/>
      <c r="J6" s="681"/>
      <c r="K6" s="681"/>
      <c r="L6" s="681"/>
      <c r="M6" s="681"/>
      <c r="N6" s="681"/>
      <c r="O6" s="681"/>
      <c r="P6" s="681"/>
      <c r="Q6" s="682"/>
      <c r="R6" s="683">
        <v>264482</v>
      </c>
      <c r="S6" s="684"/>
      <c r="T6" s="684"/>
      <c r="U6" s="684"/>
      <c r="V6" s="684"/>
      <c r="W6" s="684"/>
      <c r="X6" s="684"/>
      <c r="Y6" s="685"/>
      <c r="Z6" s="686">
        <v>0.8</v>
      </c>
      <c r="AA6" s="686"/>
      <c r="AB6" s="686"/>
      <c r="AC6" s="686"/>
      <c r="AD6" s="687">
        <v>264482</v>
      </c>
      <c r="AE6" s="687"/>
      <c r="AF6" s="687"/>
      <c r="AG6" s="687"/>
      <c r="AH6" s="687"/>
      <c r="AI6" s="687"/>
      <c r="AJ6" s="687"/>
      <c r="AK6" s="687"/>
      <c r="AL6" s="688">
        <v>2.1</v>
      </c>
      <c r="AM6" s="689"/>
      <c r="AN6" s="689"/>
      <c r="AO6" s="690"/>
      <c r="AP6" s="680" t="s">
        <v>230</v>
      </c>
      <c r="AQ6" s="681"/>
      <c r="AR6" s="681"/>
      <c r="AS6" s="681"/>
      <c r="AT6" s="681"/>
      <c r="AU6" s="681"/>
      <c r="AV6" s="681"/>
      <c r="AW6" s="681"/>
      <c r="AX6" s="681"/>
      <c r="AY6" s="681"/>
      <c r="AZ6" s="681"/>
      <c r="BA6" s="681"/>
      <c r="BB6" s="681"/>
      <c r="BC6" s="681"/>
      <c r="BD6" s="681"/>
      <c r="BE6" s="681"/>
      <c r="BF6" s="682"/>
      <c r="BG6" s="683">
        <v>3886428</v>
      </c>
      <c r="BH6" s="684"/>
      <c r="BI6" s="684"/>
      <c r="BJ6" s="684"/>
      <c r="BK6" s="684"/>
      <c r="BL6" s="684"/>
      <c r="BM6" s="684"/>
      <c r="BN6" s="685"/>
      <c r="BO6" s="686">
        <v>100</v>
      </c>
      <c r="BP6" s="686"/>
      <c r="BQ6" s="686"/>
      <c r="BR6" s="686"/>
      <c r="BS6" s="687" t="s">
        <v>137</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195326</v>
      </c>
      <c r="CS6" s="684"/>
      <c r="CT6" s="684"/>
      <c r="CU6" s="684"/>
      <c r="CV6" s="684"/>
      <c r="CW6" s="684"/>
      <c r="CX6" s="684"/>
      <c r="CY6" s="685"/>
      <c r="CZ6" s="677">
        <v>0.6</v>
      </c>
      <c r="DA6" s="678"/>
      <c r="DB6" s="678"/>
      <c r="DC6" s="697"/>
      <c r="DD6" s="692" t="s">
        <v>137</v>
      </c>
      <c r="DE6" s="684"/>
      <c r="DF6" s="684"/>
      <c r="DG6" s="684"/>
      <c r="DH6" s="684"/>
      <c r="DI6" s="684"/>
      <c r="DJ6" s="684"/>
      <c r="DK6" s="684"/>
      <c r="DL6" s="684"/>
      <c r="DM6" s="684"/>
      <c r="DN6" s="684"/>
      <c r="DO6" s="684"/>
      <c r="DP6" s="685"/>
      <c r="DQ6" s="692">
        <v>195326</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2412</v>
      </c>
      <c r="S7" s="684"/>
      <c r="T7" s="684"/>
      <c r="U7" s="684"/>
      <c r="V7" s="684"/>
      <c r="W7" s="684"/>
      <c r="X7" s="684"/>
      <c r="Y7" s="685"/>
      <c r="Z7" s="686">
        <v>0</v>
      </c>
      <c r="AA7" s="686"/>
      <c r="AB7" s="686"/>
      <c r="AC7" s="686"/>
      <c r="AD7" s="687">
        <v>2412</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1668987</v>
      </c>
      <c r="BH7" s="684"/>
      <c r="BI7" s="684"/>
      <c r="BJ7" s="684"/>
      <c r="BK7" s="684"/>
      <c r="BL7" s="684"/>
      <c r="BM7" s="684"/>
      <c r="BN7" s="685"/>
      <c r="BO7" s="686">
        <v>42.9</v>
      </c>
      <c r="BP7" s="686"/>
      <c r="BQ7" s="686"/>
      <c r="BR7" s="686"/>
      <c r="BS7" s="687" t="s">
        <v>137</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2151721</v>
      </c>
      <c r="CS7" s="684"/>
      <c r="CT7" s="684"/>
      <c r="CU7" s="684"/>
      <c r="CV7" s="684"/>
      <c r="CW7" s="684"/>
      <c r="CX7" s="684"/>
      <c r="CY7" s="685"/>
      <c r="CZ7" s="686">
        <v>7</v>
      </c>
      <c r="DA7" s="686"/>
      <c r="DB7" s="686"/>
      <c r="DC7" s="686"/>
      <c r="DD7" s="692">
        <v>76303</v>
      </c>
      <c r="DE7" s="684"/>
      <c r="DF7" s="684"/>
      <c r="DG7" s="684"/>
      <c r="DH7" s="684"/>
      <c r="DI7" s="684"/>
      <c r="DJ7" s="684"/>
      <c r="DK7" s="684"/>
      <c r="DL7" s="684"/>
      <c r="DM7" s="684"/>
      <c r="DN7" s="684"/>
      <c r="DO7" s="684"/>
      <c r="DP7" s="685"/>
      <c r="DQ7" s="692">
        <v>1812534</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11834</v>
      </c>
      <c r="S8" s="684"/>
      <c r="T8" s="684"/>
      <c r="U8" s="684"/>
      <c r="V8" s="684"/>
      <c r="W8" s="684"/>
      <c r="X8" s="684"/>
      <c r="Y8" s="685"/>
      <c r="Z8" s="686">
        <v>0</v>
      </c>
      <c r="AA8" s="686"/>
      <c r="AB8" s="686"/>
      <c r="AC8" s="686"/>
      <c r="AD8" s="687">
        <v>11834</v>
      </c>
      <c r="AE8" s="687"/>
      <c r="AF8" s="687"/>
      <c r="AG8" s="687"/>
      <c r="AH8" s="687"/>
      <c r="AI8" s="687"/>
      <c r="AJ8" s="687"/>
      <c r="AK8" s="687"/>
      <c r="AL8" s="688">
        <v>0.1</v>
      </c>
      <c r="AM8" s="689"/>
      <c r="AN8" s="689"/>
      <c r="AO8" s="690"/>
      <c r="AP8" s="680" t="s">
        <v>236</v>
      </c>
      <c r="AQ8" s="681"/>
      <c r="AR8" s="681"/>
      <c r="AS8" s="681"/>
      <c r="AT8" s="681"/>
      <c r="AU8" s="681"/>
      <c r="AV8" s="681"/>
      <c r="AW8" s="681"/>
      <c r="AX8" s="681"/>
      <c r="AY8" s="681"/>
      <c r="AZ8" s="681"/>
      <c r="BA8" s="681"/>
      <c r="BB8" s="681"/>
      <c r="BC8" s="681"/>
      <c r="BD8" s="681"/>
      <c r="BE8" s="681"/>
      <c r="BF8" s="682"/>
      <c r="BG8" s="683">
        <v>62920</v>
      </c>
      <c r="BH8" s="684"/>
      <c r="BI8" s="684"/>
      <c r="BJ8" s="684"/>
      <c r="BK8" s="684"/>
      <c r="BL8" s="684"/>
      <c r="BM8" s="684"/>
      <c r="BN8" s="685"/>
      <c r="BO8" s="686">
        <v>1.6</v>
      </c>
      <c r="BP8" s="686"/>
      <c r="BQ8" s="686"/>
      <c r="BR8" s="686"/>
      <c r="BS8" s="692" t="s">
        <v>137</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8587120</v>
      </c>
      <c r="CS8" s="684"/>
      <c r="CT8" s="684"/>
      <c r="CU8" s="684"/>
      <c r="CV8" s="684"/>
      <c r="CW8" s="684"/>
      <c r="CX8" s="684"/>
      <c r="CY8" s="685"/>
      <c r="CZ8" s="686">
        <v>28</v>
      </c>
      <c r="DA8" s="686"/>
      <c r="DB8" s="686"/>
      <c r="DC8" s="686"/>
      <c r="DD8" s="692">
        <v>193776</v>
      </c>
      <c r="DE8" s="684"/>
      <c r="DF8" s="684"/>
      <c r="DG8" s="684"/>
      <c r="DH8" s="684"/>
      <c r="DI8" s="684"/>
      <c r="DJ8" s="684"/>
      <c r="DK8" s="684"/>
      <c r="DL8" s="684"/>
      <c r="DM8" s="684"/>
      <c r="DN8" s="684"/>
      <c r="DO8" s="684"/>
      <c r="DP8" s="685"/>
      <c r="DQ8" s="692">
        <v>2793361</v>
      </c>
      <c r="DR8" s="684"/>
      <c r="DS8" s="684"/>
      <c r="DT8" s="684"/>
      <c r="DU8" s="684"/>
      <c r="DV8" s="684"/>
      <c r="DW8" s="684"/>
      <c r="DX8" s="684"/>
      <c r="DY8" s="684"/>
      <c r="DZ8" s="684"/>
      <c r="EA8" s="684"/>
      <c r="EB8" s="684"/>
      <c r="EC8" s="693"/>
    </row>
    <row r="9" spans="2:143" ht="11.25" customHeight="1">
      <c r="B9" s="680" t="s">
        <v>238</v>
      </c>
      <c r="C9" s="681"/>
      <c r="D9" s="681"/>
      <c r="E9" s="681"/>
      <c r="F9" s="681"/>
      <c r="G9" s="681"/>
      <c r="H9" s="681"/>
      <c r="I9" s="681"/>
      <c r="J9" s="681"/>
      <c r="K9" s="681"/>
      <c r="L9" s="681"/>
      <c r="M9" s="681"/>
      <c r="N9" s="681"/>
      <c r="O9" s="681"/>
      <c r="P9" s="681"/>
      <c r="Q9" s="682"/>
      <c r="R9" s="683">
        <v>5782</v>
      </c>
      <c r="S9" s="684"/>
      <c r="T9" s="684"/>
      <c r="U9" s="684"/>
      <c r="V9" s="684"/>
      <c r="W9" s="684"/>
      <c r="X9" s="684"/>
      <c r="Y9" s="685"/>
      <c r="Z9" s="686">
        <v>0</v>
      </c>
      <c r="AA9" s="686"/>
      <c r="AB9" s="686"/>
      <c r="AC9" s="686"/>
      <c r="AD9" s="687">
        <v>5782</v>
      </c>
      <c r="AE9" s="687"/>
      <c r="AF9" s="687"/>
      <c r="AG9" s="687"/>
      <c r="AH9" s="687"/>
      <c r="AI9" s="687"/>
      <c r="AJ9" s="687"/>
      <c r="AK9" s="687"/>
      <c r="AL9" s="688">
        <v>0</v>
      </c>
      <c r="AM9" s="689"/>
      <c r="AN9" s="689"/>
      <c r="AO9" s="690"/>
      <c r="AP9" s="680" t="s">
        <v>239</v>
      </c>
      <c r="AQ9" s="681"/>
      <c r="AR9" s="681"/>
      <c r="AS9" s="681"/>
      <c r="AT9" s="681"/>
      <c r="AU9" s="681"/>
      <c r="AV9" s="681"/>
      <c r="AW9" s="681"/>
      <c r="AX9" s="681"/>
      <c r="AY9" s="681"/>
      <c r="AZ9" s="681"/>
      <c r="BA9" s="681"/>
      <c r="BB9" s="681"/>
      <c r="BC9" s="681"/>
      <c r="BD9" s="681"/>
      <c r="BE9" s="681"/>
      <c r="BF9" s="682"/>
      <c r="BG9" s="683">
        <v>1298246</v>
      </c>
      <c r="BH9" s="684"/>
      <c r="BI9" s="684"/>
      <c r="BJ9" s="684"/>
      <c r="BK9" s="684"/>
      <c r="BL9" s="684"/>
      <c r="BM9" s="684"/>
      <c r="BN9" s="685"/>
      <c r="BO9" s="686">
        <v>33.4</v>
      </c>
      <c r="BP9" s="686"/>
      <c r="BQ9" s="686"/>
      <c r="BR9" s="686"/>
      <c r="BS9" s="692" t="s">
        <v>138</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2364317</v>
      </c>
      <c r="CS9" s="684"/>
      <c r="CT9" s="684"/>
      <c r="CU9" s="684"/>
      <c r="CV9" s="684"/>
      <c r="CW9" s="684"/>
      <c r="CX9" s="684"/>
      <c r="CY9" s="685"/>
      <c r="CZ9" s="686">
        <v>7.7</v>
      </c>
      <c r="DA9" s="686"/>
      <c r="DB9" s="686"/>
      <c r="DC9" s="686"/>
      <c r="DD9" s="692">
        <v>305392</v>
      </c>
      <c r="DE9" s="684"/>
      <c r="DF9" s="684"/>
      <c r="DG9" s="684"/>
      <c r="DH9" s="684"/>
      <c r="DI9" s="684"/>
      <c r="DJ9" s="684"/>
      <c r="DK9" s="684"/>
      <c r="DL9" s="684"/>
      <c r="DM9" s="684"/>
      <c r="DN9" s="684"/>
      <c r="DO9" s="684"/>
      <c r="DP9" s="685"/>
      <c r="DQ9" s="692">
        <v>1628079</v>
      </c>
      <c r="DR9" s="684"/>
      <c r="DS9" s="684"/>
      <c r="DT9" s="684"/>
      <c r="DU9" s="684"/>
      <c r="DV9" s="684"/>
      <c r="DW9" s="684"/>
      <c r="DX9" s="684"/>
      <c r="DY9" s="684"/>
      <c r="DZ9" s="684"/>
      <c r="EA9" s="684"/>
      <c r="EB9" s="684"/>
      <c r="EC9" s="693"/>
    </row>
    <row r="10" spans="2:143" ht="11.25" customHeight="1">
      <c r="B10" s="680" t="s">
        <v>241</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138</v>
      </c>
      <c r="AA10" s="686"/>
      <c r="AB10" s="686"/>
      <c r="AC10" s="686"/>
      <c r="AD10" s="687" t="s">
        <v>138</v>
      </c>
      <c r="AE10" s="687"/>
      <c r="AF10" s="687"/>
      <c r="AG10" s="687"/>
      <c r="AH10" s="687"/>
      <c r="AI10" s="687"/>
      <c r="AJ10" s="687"/>
      <c r="AK10" s="687"/>
      <c r="AL10" s="688" t="s">
        <v>225</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86072</v>
      </c>
      <c r="BH10" s="684"/>
      <c r="BI10" s="684"/>
      <c r="BJ10" s="684"/>
      <c r="BK10" s="684"/>
      <c r="BL10" s="684"/>
      <c r="BM10" s="684"/>
      <c r="BN10" s="685"/>
      <c r="BO10" s="686">
        <v>2.2000000000000002</v>
      </c>
      <c r="BP10" s="686"/>
      <c r="BQ10" s="686"/>
      <c r="BR10" s="686"/>
      <c r="BS10" s="692" t="s">
        <v>225</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10051</v>
      </c>
      <c r="CS10" s="684"/>
      <c r="CT10" s="684"/>
      <c r="CU10" s="684"/>
      <c r="CV10" s="684"/>
      <c r="CW10" s="684"/>
      <c r="CX10" s="684"/>
      <c r="CY10" s="685"/>
      <c r="CZ10" s="686">
        <v>0</v>
      </c>
      <c r="DA10" s="686"/>
      <c r="DB10" s="686"/>
      <c r="DC10" s="686"/>
      <c r="DD10" s="692" t="s">
        <v>225</v>
      </c>
      <c r="DE10" s="684"/>
      <c r="DF10" s="684"/>
      <c r="DG10" s="684"/>
      <c r="DH10" s="684"/>
      <c r="DI10" s="684"/>
      <c r="DJ10" s="684"/>
      <c r="DK10" s="684"/>
      <c r="DL10" s="684"/>
      <c r="DM10" s="684"/>
      <c r="DN10" s="684"/>
      <c r="DO10" s="684"/>
      <c r="DP10" s="685"/>
      <c r="DQ10" s="692">
        <v>213</v>
      </c>
      <c r="DR10" s="684"/>
      <c r="DS10" s="684"/>
      <c r="DT10" s="684"/>
      <c r="DU10" s="684"/>
      <c r="DV10" s="684"/>
      <c r="DW10" s="684"/>
      <c r="DX10" s="684"/>
      <c r="DY10" s="684"/>
      <c r="DZ10" s="684"/>
      <c r="EA10" s="684"/>
      <c r="EB10" s="684"/>
      <c r="EC10" s="693"/>
    </row>
    <row r="11" spans="2:143" ht="11.25" customHeight="1">
      <c r="B11" s="680" t="s">
        <v>244</v>
      </c>
      <c r="C11" s="681"/>
      <c r="D11" s="681"/>
      <c r="E11" s="681"/>
      <c r="F11" s="681"/>
      <c r="G11" s="681"/>
      <c r="H11" s="681"/>
      <c r="I11" s="681"/>
      <c r="J11" s="681"/>
      <c r="K11" s="681"/>
      <c r="L11" s="681"/>
      <c r="M11" s="681"/>
      <c r="N11" s="681"/>
      <c r="O11" s="681"/>
      <c r="P11" s="681"/>
      <c r="Q11" s="682"/>
      <c r="R11" s="683">
        <v>672322</v>
      </c>
      <c r="S11" s="684"/>
      <c r="T11" s="684"/>
      <c r="U11" s="684"/>
      <c r="V11" s="684"/>
      <c r="W11" s="684"/>
      <c r="X11" s="684"/>
      <c r="Y11" s="685"/>
      <c r="Z11" s="688">
        <v>1.9</v>
      </c>
      <c r="AA11" s="689"/>
      <c r="AB11" s="689"/>
      <c r="AC11" s="701"/>
      <c r="AD11" s="692">
        <v>672322</v>
      </c>
      <c r="AE11" s="684"/>
      <c r="AF11" s="684"/>
      <c r="AG11" s="684"/>
      <c r="AH11" s="684"/>
      <c r="AI11" s="684"/>
      <c r="AJ11" s="684"/>
      <c r="AK11" s="685"/>
      <c r="AL11" s="688">
        <v>5.3</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221749</v>
      </c>
      <c r="BH11" s="684"/>
      <c r="BI11" s="684"/>
      <c r="BJ11" s="684"/>
      <c r="BK11" s="684"/>
      <c r="BL11" s="684"/>
      <c r="BM11" s="684"/>
      <c r="BN11" s="685"/>
      <c r="BO11" s="686">
        <v>5.7</v>
      </c>
      <c r="BP11" s="686"/>
      <c r="BQ11" s="686"/>
      <c r="BR11" s="686"/>
      <c r="BS11" s="692" t="s">
        <v>225</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4770434</v>
      </c>
      <c r="CS11" s="684"/>
      <c r="CT11" s="684"/>
      <c r="CU11" s="684"/>
      <c r="CV11" s="684"/>
      <c r="CW11" s="684"/>
      <c r="CX11" s="684"/>
      <c r="CY11" s="685"/>
      <c r="CZ11" s="686">
        <v>15.5</v>
      </c>
      <c r="DA11" s="686"/>
      <c r="DB11" s="686"/>
      <c r="DC11" s="686"/>
      <c r="DD11" s="692">
        <v>4213811</v>
      </c>
      <c r="DE11" s="684"/>
      <c r="DF11" s="684"/>
      <c r="DG11" s="684"/>
      <c r="DH11" s="684"/>
      <c r="DI11" s="684"/>
      <c r="DJ11" s="684"/>
      <c r="DK11" s="684"/>
      <c r="DL11" s="684"/>
      <c r="DM11" s="684"/>
      <c r="DN11" s="684"/>
      <c r="DO11" s="684"/>
      <c r="DP11" s="685"/>
      <c r="DQ11" s="692">
        <v>747272</v>
      </c>
      <c r="DR11" s="684"/>
      <c r="DS11" s="684"/>
      <c r="DT11" s="684"/>
      <c r="DU11" s="684"/>
      <c r="DV11" s="684"/>
      <c r="DW11" s="684"/>
      <c r="DX11" s="684"/>
      <c r="DY11" s="684"/>
      <c r="DZ11" s="684"/>
      <c r="EA11" s="684"/>
      <c r="EB11" s="684"/>
      <c r="EC11" s="693"/>
    </row>
    <row r="12" spans="2:143" ht="11.25" customHeight="1">
      <c r="B12" s="680" t="s">
        <v>247</v>
      </c>
      <c r="C12" s="681"/>
      <c r="D12" s="681"/>
      <c r="E12" s="681"/>
      <c r="F12" s="681"/>
      <c r="G12" s="681"/>
      <c r="H12" s="681"/>
      <c r="I12" s="681"/>
      <c r="J12" s="681"/>
      <c r="K12" s="681"/>
      <c r="L12" s="681"/>
      <c r="M12" s="681"/>
      <c r="N12" s="681"/>
      <c r="O12" s="681"/>
      <c r="P12" s="681"/>
      <c r="Q12" s="682"/>
      <c r="R12" s="683" t="s">
        <v>225</v>
      </c>
      <c r="S12" s="684"/>
      <c r="T12" s="684"/>
      <c r="U12" s="684"/>
      <c r="V12" s="684"/>
      <c r="W12" s="684"/>
      <c r="X12" s="684"/>
      <c r="Y12" s="685"/>
      <c r="Z12" s="686" t="s">
        <v>138</v>
      </c>
      <c r="AA12" s="686"/>
      <c r="AB12" s="686"/>
      <c r="AC12" s="686"/>
      <c r="AD12" s="687" t="s">
        <v>225</v>
      </c>
      <c r="AE12" s="687"/>
      <c r="AF12" s="687"/>
      <c r="AG12" s="687"/>
      <c r="AH12" s="687"/>
      <c r="AI12" s="687"/>
      <c r="AJ12" s="687"/>
      <c r="AK12" s="687"/>
      <c r="AL12" s="688" t="s">
        <v>138</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1795480</v>
      </c>
      <c r="BH12" s="684"/>
      <c r="BI12" s="684"/>
      <c r="BJ12" s="684"/>
      <c r="BK12" s="684"/>
      <c r="BL12" s="684"/>
      <c r="BM12" s="684"/>
      <c r="BN12" s="685"/>
      <c r="BO12" s="686">
        <v>46.2</v>
      </c>
      <c r="BP12" s="686"/>
      <c r="BQ12" s="686"/>
      <c r="BR12" s="686"/>
      <c r="BS12" s="692" t="s">
        <v>137</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3090524</v>
      </c>
      <c r="CS12" s="684"/>
      <c r="CT12" s="684"/>
      <c r="CU12" s="684"/>
      <c r="CV12" s="684"/>
      <c r="CW12" s="684"/>
      <c r="CX12" s="684"/>
      <c r="CY12" s="685"/>
      <c r="CZ12" s="686">
        <v>10.1</v>
      </c>
      <c r="DA12" s="686"/>
      <c r="DB12" s="686"/>
      <c r="DC12" s="686"/>
      <c r="DD12" s="692">
        <v>1498922</v>
      </c>
      <c r="DE12" s="684"/>
      <c r="DF12" s="684"/>
      <c r="DG12" s="684"/>
      <c r="DH12" s="684"/>
      <c r="DI12" s="684"/>
      <c r="DJ12" s="684"/>
      <c r="DK12" s="684"/>
      <c r="DL12" s="684"/>
      <c r="DM12" s="684"/>
      <c r="DN12" s="684"/>
      <c r="DO12" s="684"/>
      <c r="DP12" s="685"/>
      <c r="DQ12" s="692">
        <v>331234</v>
      </c>
      <c r="DR12" s="684"/>
      <c r="DS12" s="684"/>
      <c r="DT12" s="684"/>
      <c r="DU12" s="684"/>
      <c r="DV12" s="684"/>
      <c r="DW12" s="684"/>
      <c r="DX12" s="684"/>
      <c r="DY12" s="684"/>
      <c r="DZ12" s="684"/>
      <c r="EA12" s="684"/>
      <c r="EB12" s="684"/>
      <c r="EC12" s="693"/>
    </row>
    <row r="13" spans="2:143" ht="11.25" customHeight="1">
      <c r="B13" s="680" t="s">
        <v>250</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137</v>
      </c>
      <c r="AA13" s="686"/>
      <c r="AB13" s="686"/>
      <c r="AC13" s="686"/>
      <c r="AD13" s="687" t="s">
        <v>137</v>
      </c>
      <c r="AE13" s="687"/>
      <c r="AF13" s="687"/>
      <c r="AG13" s="687"/>
      <c r="AH13" s="687"/>
      <c r="AI13" s="687"/>
      <c r="AJ13" s="687"/>
      <c r="AK13" s="687"/>
      <c r="AL13" s="688" t="s">
        <v>225</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1779290</v>
      </c>
      <c r="BH13" s="684"/>
      <c r="BI13" s="684"/>
      <c r="BJ13" s="684"/>
      <c r="BK13" s="684"/>
      <c r="BL13" s="684"/>
      <c r="BM13" s="684"/>
      <c r="BN13" s="685"/>
      <c r="BO13" s="686">
        <v>45.8</v>
      </c>
      <c r="BP13" s="686"/>
      <c r="BQ13" s="686"/>
      <c r="BR13" s="686"/>
      <c r="BS13" s="692" t="s">
        <v>138</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1950104</v>
      </c>
      <c r="CS13" s="684"/>
      <c r="CT13" s="684"/>
      <c r="CU13" s="684"/>
      <c r="CV13" s="684"/>
      <c r="CW13" s="684"/>
      <c r="CX13" s="684"/>
      <c r="CY13" s="685"/>
      <c r="CZ13" s="686">
        <v>6.4</v>
      </c>
      <c r="DA13" s="686"/>
      <c r="DB13" s="686"/>
      <c r="DC13" s="686"/>
      <c r="DD13" s="692">
        <v>1065475</v>
      </c>
      <c r="DE13" s="684"/>
      <c r="DF13" s="684"/>
      <c r="DG13" s="684"/>
      <c r="DH13" s="684"/>
      <c r="DI13" s="684"/>
      <c r="DJ13" s="684"/>
      <c r="DK13" s="684"/>
      <c r="DL13" s="684"/>
      <c r="DM13" s="684"/>
      <c r="DN13" s="684"/>
      <c r="DO13" s="684"/>
      <c r="DP13" s="685"/>
      <c r="DQ13" s="692">
        <v>1482942</v>
      </c>
      <c r="DR13" s="684"/>
      <c r="DS13" s="684"/>
      <c r="DT13" s="684"/>
      <c r="DU13" s="684"/>
      <c r="DV13" s="684"/>
      <c r="DW13" s="684"/>
      <c r="DX13" s="684"/>
      <c r="DY13" s="684"/>
      <c r="DZ13" s="684"/>
      <c r="EA13" s="684"/>
      <c r="EB13" s="684"/>
      <c r="EC13" s="693"/>
    </row>
    <row r="14" spans="2:143" ht="11.25" customHeight="1">
      <c r="B14" s="680" t="s">
        <v>253</v>
      </c>
      <c r="C14" s="681"/>
      <c r="D14" s="681"/>
      <c r="E14" s="681"/>
      <c r="F14" s="681"/>
      <c r="G14" s="681"/>
      <c r="H14" s="681"/>
      <c r="I14" s="681"/>
      <c r="J14" s="681"/>
      <c r="K14" s="681"/>
      <c r="L14" s="681"/>
      <c r="M14" s="681"/>
      <c r="N14" s="681"/>
      <c r="O14" s="681"/>
      <c r="P14" s="681"/>
      <c r="Q14" s="682"/>
      <c r="R14" s="683">
        <v>27727</v>
      </c>
      <c r="S14" s="684"/>
      <c r="T14" s="684"/>
      <c r="U14" s="684"/>
      <c r="V14" s="684"/>
      <c r="W14" s="684"/>
      <c r="X14" s="684"/>
      <c r="Y14" s="685"/>
      <c r="Z14" s="686">
        <v>0.1</v>
      </c>
      <c r="AA14" s="686"/>
      <c r="AB14" s="686"/>
      <c r="AC14" s="686"/>
      <c r="AD14" s="687">
        <v>27727</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146724</v>
      </c>
      <c r="BH14" s="684"/>
      <c r="BI14" s="684"/>
      <c r="BJ14" s="684"/>
      <c r="BK14" s="684"/>
      <c r="BL14" s="684"/>
      <c r="BM14" s="684"/>
      <c r="BN14" s="685"/>
      <c r="BO14" s="686">
        <v>3.8</v>
      </c>
      <c r="BP14" s="686"/>
      <c r="BQ14" s="686"/>
      <c r="BR14" s="686"/>
      <c r="BS14" s="692" t="s">
        <v>137</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975659</v>
      </c>
      <c r="CS14" s="684"/>
      <c r="CT14" s="684"/>
      <c r="CU14" s="684"/>
      <c r="CV14" s="684"/>
      <c r="CW14" s="684"/>
      <c r="CX14" s="684"/>
      <c r="CY14" s="685"/>
      <c r="CZ14" s="686">
        <v>3.2</v>
      </c>
      <c r="DA14" s="686"/>
      <c r="DB14" s="686"/>
      <c r="DC14" s="686"/>
      <c r="DD14" s="692">
        <v>32593</v>
      </c>
      <c r="DE14" s="684"/>
      <c r="DF14" s="684"/>
      <c r="DG14" s="684"/>
      <c r="DH14" s="684"/>
      <c r="DI14" s="684"/>
      <c r="DJ14" s="684"/>
      <c r="DK14" s="684"/>
      <c r="DL14" s="684"/>
      <c r="DM14" s="684"/>
      <c r="DN14" s="684"/>
      <c r="DO14" s="684"/>
      <c r="DP14" s="685"/>
      <c r="DQ14" s="692">
        <v>946690</v>
      </c>
      <c r="DR14" s="684"/>
      <c r="DS14" s="684"/>
      <c r="DT14" s="684"/>
      <c r="DU14" s="684"/>
      <c r="DV14" s="684"/>
      <c r="DW14" s="684"/>
      <c r="DX14" s="684"/>
      <c r="DY14" s="684"/>
      <c r="DZ14" s="684"/>
      <c r="EA14" s="684"/>
      <c r="EB14" s="684"/>
      <c r="EC14" s="693"/>
    </row>
    <row r="15" spans="2:143" ht="11.25" customHeight="1">
      <c r="B15" s="680" t="s">
        <v>256</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137</v>
      </c>
      <c r="AA15" s="686"/>
      <c r="AB15" s="686"/>
      <c r="AC15" s="686"/>
      <c r="AD15" s="687" t="s">
        <v>138</v>
      </c>
      <c r="AE15" s="687"/>
      <c r="AF15" s="687"/>
      <c r="AG15" s="687"/>
      <c r="AH15" s="687"/>
      <c r="AI15" s="687"/>
      <c r="AJ15" s="687"/>
      <c r="AK15" s="687"/>
      <c r="AL15" s="688" t="s">
        <v>137</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274324</v>
      </c>
      <c r="BH15" s="684"/>
      <c r="BI15" s="684"/>
      <c r="BJ15" s="684"/>
      <c r="BK15" s="684"/>
      <c r="BL15" s="684"/>
      <c r="BM15" s="684"/>
      <c r="BN15" s="685"/>
      <c r="BO15" s="686">
        <v>7.1</v>
      </c>
      <c r="BP15" s="686"/>
      <c r="BQ15" s="686"/>
      <c r="BR15" s="686"/>
      <c r="BS15" s="692" t="s">
        <v>225</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2830922</v>
      </c>
      <c r="CS15" s="684"/>
      <c r="CT15" s="684"/>
      <c r="CU15" s="684"/>
      <c r="CV15" s="684"/>
      <c r="CW15" s="684"/>
      <c r="CX15" s="684"/>
      <c r="CY15" s="685"/>
      <c r="CZ15" s="686">
        <v>9.1999999999999993</v>
      </c>
      <c r="DA15" s="686"/>
      <c r="DB15" s="686"/>
      <c r="DC15" s="686"/>
      <c r="DD15" s="692">
        <v>1229130</v>
      </c>
      <c r="DE15" s="684"/>
      <c r="DF15" s="684"/>
      <c r="DG15" s="684"/>
      <c r="DH15" s="684"/>
      <c r="DI15" s="684"/>
      <c r="DJ15" s="684"/>
      <c r="DK15" s="684"/>
      <c r="DL15" s="684"/>
      <c r="DM15" s="684"/>
      <c r="DN15" s="684"/>
      <c r="DO15" s="684"/>
      <c r="DP15" s="685"/>
      <c r="DQ15" s="692">
        <v>1606458</v>
      </c>
      <c r="DR15" s="684"/>
      <c r="DS15" s="684"/>
      <c r="DT15" s="684"/>
      <c r="DU15" s="684"/>
      <c r="DV15" s="684"/>
      <c r="DW15" s="684"/>
      <c r="DX15" s="684"/>
      <c r="DY15" s="684"/>
      <c r="DZ15" s="684"/>
      <c r="EA15" s="684"/>
      <c r="EB15" s="684"/>
      <c r="EC15" s="693"/>
    </row>
    <row r="16" spans="2:143" ht="11.25" customHeight="1">
      <c r="B16" s="680" t="s">
        <v>259</v>
      </c>
      <c r="C16" s="681"/>
      <c r="D16" s="681"/>
      <c r="E16" s="681"/>
      <c r="F16" s="681"/>
      <c r="G16" s="681"/>
      <c r="H16" s="681"/>
      <c r="I16" s="681"/>
      <c r="J16" s="681"/>
      <c r="K16" s="681"/>
      <c r="L16" s="681"/>
      <c r="M16" s="681"/>
      <c r="N16" s="681"/>
      <c r="O16" s="681"/>
      <c r="P16" s="681"/>
      <c r="Q16" s="682"/>
      <c r="R16" s="683">
        <v>8707</v>
      </c>
      <c r="S16" s="684"/>
      <c r="T16" s="684"/>
      <c r="U16" s="684"/>
      <c r="V16" s="684"/>
      <c r="W16" s="684"/>
      <c r="X16" s="684"/>
      <c r="Y16" s="685"/>
      <c r="Z16" s="686">
        <v>0</v>
      </c>
      <c r="AA16" s="686"/>
      <c r="AB16" s="686"/>
      <c r="AC16" s="686"/>
      <c r="AD16" s="687">
        <v>8707</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v>913</v>
      </c>
      <c r="BH16" s="684"/>
      <c r="BI16" s="684"/>
      <c r="BJ16" s="684"/>
      <c r="BK16" s="684"/>
      <c r="BL16" s="684"/>
      <c r="BM16" s="684"/>
      <c r="BN16" s="685"/>
      <c r="BO16" s="686">
        <v>0</v>
      </c>
      <c r="BP16" s="686"/>
      <c r="BQ16" s="686"/>
      <c r="BR16" s="686"/>
      <c r="BS16" s="692" t="s">
        <v>225</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855460</v>
      </c>
      <c r="CS16" s="684"/>
      <c r="CT16" s="684"/>
      <c r="CU16" s="684"/>
      <c r="CV16" s="684"/>
      <c r="CW16" s="684"/>
      <c r="CX16" s="684"/>
      <c r="CY16" s="685"/>
      <c r="CZ16" s="686">
        <v>2.8</v>
      </c>
      <c r="DA16" s="686"/>
      <c r="DB16" s="686"/>
      <c r="DC16" s="686"/>
      <c r="DD16" s="692" t="s">
        <v>225</v>
      </c>
      <c r="DE16" s="684"/>
      <c r="DF16" s="684"/>
      <c r="DG16" s="684"/>
      <c r="DH16" s="684"/>
      <c r="DI16" s="684"/>
      <c r="DJ16" s="684"/>
      <c r="DK16" s="684"/>
      <c r="DL16" s="684"/>
      <c r="DM16" s="684"/>
      <c r="DN16" s="684"/>
      <c r="DO16" s="684"/>
      <c r="DP16" s="685"/>
      <c r="DQ16" s="692">
        <v>317315</v>
      </c>
      <c r="DR16" s="684"/>
      <c r="DS16" s="684"/>
      <c r="DT16" s="684"/>
      <c r="DU16" s="684"/>
      <c r="DV16" s="684"/>
      <c r="DW16" s="684"/>
      <c r="DX16" s="684"/>
      <c r="DY16" s="684"/>
      <c r="DZ16" s="684"/>
      <c r="EA16" s="684"/>
      <c r="EB16" s="684"/>
      <c r="EC16" s="693"/>
    </row>
    <row r="17" spans="2:133" ht="11.25" customHeight="1">
      <c r="B17" s="680" t="s">
        <v>262</v>
      </c>
      <c r="C17" s="681"/>
      <c r="D17" s="681"/>
      <c r="E17" s="681"/>
      <c r="F17" s="681"/>
      <c r="G17" s="681"/>
      <c r="H17" s="681"/>
      <c r="I17" s="681"/>
      <c r="J17" s="681"/>
      <c r="K17" s="681"/>
      <c r="L17" s="681"/>
      <c r="M17" s="681"/>
      <c r="N17" s="681"/>
      <c r="O17" s="681"/>
      <c r="P17" s="681"/>
      <c r="Q17" s="682"/>
      <c r="R17" s="683">
        <v>69468</v>
      </c>
      <c r="S17" s="684"/>
      <c r="T17" s="684"/>
      <c r="U17" s="684"/>
      <c r="V17" s="684"/>
      <c r="W17" s="684"/>
      <c r="X17" s="684"/>
      <c r="Y17" s="685"/>
      <c r="Z17" s="686">
        <v>0.2</v>
      </c>
      <c r="AA17" s="686"/>
      <c r="AB17" s="686"/>
      <c r="AC17" s="686"/>
      <c r="AD17" s="687">
        <v>69468</v>
      </c>
      <c r="AE17" s="687"/>
      <c r="AF17" s="687"/>
      <c r="AG17" s="687"/>
      <c r="AH17" s="687"/>
      <c r="AI17" s="687"/>
      <c r="AJ17" s="687"/>
      <c r="AK17" s="687"/>
      <c r="AL17" s="688">
        <v>0.5</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137</v>
      </c>
      <c r="BH17" s="684"/>
      <c r="BI17" s="684"/>
      <c r="BJ17" s="684"/>
      <c r="BK17" s="684"/>
      <c r="BL17" s="684"/>
      <c r="BM17" s="684"/>
      <c r="BN17" s="685"/>
      <c r="BO17" s="686" t="s">
        <v>138</v>
      </c>
      <c r="BP17" s="686"/>
      <c r="BQ17" s="686"/>
      <c r="BR17" s="686"/>
      <c r="BS17" s="692" t="s">
        <v>225</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2905287</v>
      </c>
      <c r="CS17" s="684"/>
      <c r="CT17" s="684"/>
      <c r="CU17" s="684"/>
      <c r="CV17" s="684"/>
      <c r="CW17" s="684"/>
      <c r="CX17" s="684"/>
      <c r="CY17" s="685"/>
      <c r="CZ17" s="686">
        <v>9.5</v>
      </c>
      <c r="DA17" s="686"/>
      <c r="DB17" s="686"/>
      <c r="DC17" s="686"/>
      <c r="DD17" s="692" t="s">
        <v>225</v>
      </c>
      <c r="DE17" s="684"/>
      <c r="DF17" s="684"/>
      <c r="DG17" s="684"/>
      <c r="DH17" s="684"/>
      <c r="DI17" s="684"/>
      <c r="DJ17" s="684"/>
      <c r="DK17" s="684"/>
      <c r="DL17" s="684"/>
      <c r="DM17" s="684"/>
      <c r="DN17" s="684"/>
      <c r="DO17" s="684"/>
      <c r="DP17" s="685"/>
      <c r="DQ17" s="692">
        <v>2839316</v>
      </c>
      <c r="DR17" s="684"/>
      <c r="DS17" s="684"/>
      <c r="DT17" s="684"/>
      <c r="DU17" s="684"/>
      <c r="DV17" s="684"/>
      <c r="DW17" s="684"/>
      <c r="DX17" s="684"/>
      <c r="DY17" s="684"/>
      <c r="DZ17" s="684"/>
      <c r="EA17" s="684"/>
      <c r="EB17" s="684"/>
      <c r="EC17" s="693"/>
    </row>
    <row r="18" spans="2:133" ht="11.25" customHeight="1">
      <c r="B18" s="680" t="s">
        <v>265</v>
      </c>
      <c r="C18" s="681"/>
      <c r="D18" s="681"/>
      <c r="E18" s="681"/>
      <c r="F18" s="681"/>
      <c r="G18" s="681"/>
      <c r="H18" s="681"/>
      <c r="I18" s="681"/>
      <c r="J18" s="681"/>
      <c r="K18" s="681"/>
      <c r="L18" s="681"/>
      <c r="M18" s="681"/>
      <c r="N18" s="681"/>
      <c r="O18" s="681"/>
      <c r="P18" s="681"/>
      <c r="Q18" s="682"/>
      <c r="R18" s="683">
        <v>17028</v>
      </c>
      <c r="S18" s="684"/>
      <c r="T18" s="684"/>
      <c r="U18" s="684"/>
      <c r="V18" s="684"/>
      <c r="W18" s="684"/>
      <c r="X18" s="684"/>
      <c r="Y18" s="685"/>
      <c r="Z18" s="686">
        <v>0</v>
      </c>
      <c r="AA18" s="686"/>
      <c r="AB18" s="686"/>
      <c r="AC18" s="686"/>
      <c r="AD18" s="687">
        <v>17028</v>
      </c>
      <c r="AE18" s="687"/>
      <c r="AF18" s="687"/>
      <c r="AG18" s="687"/>
      <c r="AH18" s="687"/>
      <c r="AI18" s="687"/>
      <c r="AJ18" s="687"/>
      <c r="AK18" s="687"/>
      <c r="AL18" s="688">
        <v>0.1</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137</v>
      </c>
      <c r="BP18" s="686"/>
      <c r="BQ18" s="686"/>
      <c r="BR18" s="686"/>
      <c r="BS18" s="692" t="s">
        <v>137</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137</v>
      </c>
      <c r="DA18" s="686"/>
      <c r="DB18" s="686"/>
      <c r="DC18" s="686"/>
      <c r="DD18" s="692" t="s">
        <v>137</v>
      </c>
      <c r="DE18" s="684"/>
      <c r="DF18" s="684"/>
      <c r="DG18" s="684"/>
      <c r="DH18" s="684"/>
      <c r="DI18" s="684"/>
      <c r="DJ18" s="684"/>
      <c r="DK18" s="684"/>
      <c r="DL18" s="684"/>
      <c r="DM18" s="684"/>
      <c r="DN18" s="684"/>
      <c r="DO18" s="684"/>
      <c r="DP18" s="685"/>
      <c r="DQ18" s="692" t="s">
        <v>137</v>
      </c>
      <c r="DR18" s="684"/>
      <c r="DS18" s="684"/>
      <c r="DT18" s="684"/>
      <c r="DU18" s="684"/>
      <c r="DV18" s="684"/>
      <c r="DW18" s="684"/>
      <c r="DX18" s="684"/>
      <c r="DY18" s="684"/>
      <c r="DZ18" s="684"/>
      <c r="EA18" s="684"/>
      <c r="EB18" s="684"/>
      <c r="EC18" s="693"/>
    </row>
    <row r="19" spans="2:133" ht="11.25" customHeight="1">
      <c r="B19" s="680" t="s">
        <v>268</v>
      </c>
      <c r="C19" s="681"/>
      <c r="D19" s="681"/>
      <c r="E19" s="681"/>
      <c r="F19" s="681"/>
      <c r="G19" s="681"/>
      <c r="H19" s="681"/>
      <c r="I19" s="681"/>
      <c r="J19" s="681"/>
      <c r="K19" s="681"/>
      <c r="L19" s="681"/>
      <c r="M19" s="681"/>
      <c r="N19" s="681"/>
      <c r="O19" s="681"/>
      <c r="P19" s="681"/>
      <c r="Q19" s="682"/>
      <c r="R19" s="683">
        <v>3742</v>
      </c>
      <c r="S19" s="684"/>
      <c r="T19" s="684"/>
      <c r="U19" s="684"/>
      <c r="V19" s="684"/>
      <c r="W19" s="684"/>
      <c r="X19" s="684"/>
      <c r="Y19" s="685"/>
      <c r="Z19" s="686">
        <v>0</v>
      </c>
      <c r="AA19" s="686"/>
      <c r="AB19" s="686"/>
      <c r="AC19" s="686"/>
      <c r="AD19" s="687">
        <v>3742</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125</v>
      </c>
      <c r="BH19" s="684"/>
      <c r="BI19" s="684"/>
      <c r="BJ19" s="684"/>
      <c r="BK19" s="684"/>
      <c r="BL19" s="684"/>
      <c r="BM19" s="684"/>
      <c r="BN19" s="685"/>
      <c r="BO19" s="686">
        <v>0</v>
      </c>
      <c r="BP19" s="686"/>
      <c r="BQ19" s="686"/>
      <c r="BR19" s="686"/>
      <c r="BS19" s="692" t="s">
        <v>225</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137</v>
      </c>
      <c r="DA19" s="686"/>
      <c r="DB19" s="686"/>
      <c r="DC19" s="686"/>
      <c r="DD19" s="692" t="s">
        <v>137</v>
      </c>
      <c r="DE19" s="684"/>
      <c r="DF19" s="684"/>
      <c r="DG19" s="684"/>
      <c r="DH19" s="684"/>
      <c r="DI19" s="684"/>
      <c r="DJ19" s="684"/>
      <c r="DK19" s="684"/>
      <c r="DL19" s="684"/>
      <c r="DM19" s="684"/>
      <c r="DN19" s="684"/>
      <c r="DO19" s="684"/>
      <c r="DP19" s="685"/>
      <c r="DQ19" s="692" t="s">
        <v>225</v>
      </c>
      <c r="DR19" s="684"/>
      <c r="DS19" s="684"/>
      <c r="DT19" s="684"/>
      <c r="DU19" s="684"/>
      <c r="DV19" s="684"/>
      <c r="DW19" s="684"/>
      <c r="DX19" s="684"/>
      <c r="DY19" s="684"/>
      <c r="DZ19" s="684"/>
      <c r="EA19" s="684"/>
      <c r="EB19" s="684"/>
      <c r="EC19" s="693"/>
    </row>
    <row r="20" spans="2:133" ht="11.25" customHeight="1">
      <c r="B20" s="680" t="s">
        <v>271</v>
      </c>
      <c r="C20" s="681"/>
      <c r="D20" s="681"/>
      <c r="E20" s="681"/>
      <c r="F20" s="681"/>
      <c r="G20" s="681"/>
      <c r="H20" s="681"/>
      <c r="I20" s="681"/>
      <c r="J20" s="681"/>
      <c r="K20" s="681"/>
      <c r="L20" s="681"/>
      <c r="M20" s="681"/>
      <c r="N20" s="681"/>
      <c r="O20" s="681"/>
      <c r="P20" s="681"/>
      <c r="Q20" s="682"/>
      <c r="R20" s="683">
        <v>965</v>
      </c>
      <c r="S20" s="684"/>
      <c r="T20" s="684"/>
      <c r="U20" s="684"/>
      <c r="V20" s="684"/>
      <c r="W20" s="684"/>
      <c r="X20" s="684"/>
      <c r="Y20" s="685"/>
      <c r="Z20" s="686">
        <v>0</v>
      </c>
      <c r="AA20" s="686"/>
      <c r="AB20" s="686"/>
      <c r="AC20" s="686"/>
      <c r="AD20" s="687">
        <v>965</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125</v>
      </c>
      <c r="BH20" s="684"/>
      <c r="BI20" s="684"/>
      <c r="BJ20" s="684"/>
      <c r="BK20" s="684"/>
      <c r="BL20" s="684"/>
      <c r="BM20" s="684"/>
      <c r="BN20" s="685"/>
      <c r="BO20" s="686">
        <v>0</v>
      </c>
      <c r="BP20" s="686"/>
      <c r="BQ20" s="686"/>
      <c r="BR20" s="686"/>
      <c r="BS20" s="692" t="s">
        <v>225</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30686925</v>
      </c>
      <c r="CS20" s="684"/>
      <c r="CT20" s="684"/>
      <c r="CU20" s="684"/>
      <c r="CV20" s="684"/>
      <c r="CW20" s="684"/>
      <c r="CX20" s="684"/>
      <c r="CY20" s="685"/>
      <c r="CZ20" s="686">
        <v>100</v>
      </c>
      <c r="DA20" s="686"/>
      <c r="DB20" s="686"/>
      <c r="DC20" s="686"/>
      <c r="DD20" s="692">
        <v>8615402</v>
      </c>
      <c r="DE20" s="684"/>
      <c r="DF20" s="684"/>
      <c r="DG20" s="684"/>
      <c r="DH20" s="684"/>
      <c r="DI20" s="684"/>
      <c r="DJ20" s="684"/>
      <c r="DK20" s="684"/>
      <c r="DL20" s="684"/>
      <c r="DM20" s="684"/>
      <c r="DN20" s="684"/>
      <c r="DO20" s="684"/>
      <c r="DP20" s="685"/>
      <c r="DQ20" s="692">
        <v>14700740</v>
      </c>
      <c r="DR20" s="684"/>
      <c r="DS20" s="684"/>
      <c r="DT20" s="684"/>
      <c r="DU20" s="684"/>
      <c r="DV20" s="684"/>
      <c r="DW20" s="684"/>
      <c r="DX20" s="684"/>
      <c r="DY20" s="684"/>
      <c r="DZ20" s="684"/>
      <c r="EA20" s="684"/>
      <c r="EB20" s="684"/>
      <c r="EC20" s="693"/>
    </row>
    <row r="21" spans="2:133" ht="11.25" customHeight="1">
      <c r="B21" s="680" t="s">
        <v>274</v>
      </c>
      <c r="C21" s="681"/>
      <c r="D21" s="681"/>
      <c r="E21" s="681"/>
      <c r="F21" s="681"/>
      <c r="G21" s="681"/>
      <c r="H21" s="681"/>
      <c r="I21" s="681"/>
      <c r="J21" s="681"/>
      <c r="K21" s="681"/>
      <c r="L21" s="681"/>
      <c r="M21" s="681"/>
      <c r="N21" s="681"/>
      <c r="O21" s="681"/>
      <c r="P21" s="681"/>
      <c r="Q21" s="682"/>
      <c r="R21" s="683">
        <v>47733</v>
      </c>
      <c r="S21" s="684"/>
      <c r="T21" s="684"/>
      <c r="U21" s="684"/>
      <c r="V21" s="684"/>
      <c r="W21" s="684"/>
      <c r="X21" s="684"/>
      <c r="Y21" s="685"/>
      <c r="Z21" s="686">
        <v>0.1</v>
      </c>
      <c r="AA21" s="686"/>
      <c r="AB21" s="686"/>
      <c r="AC21" s="686"/>
      <c r="AD21" s="687">
        <v>47733</v>
      </c>
      <c r="AE21" s="687"/>
      <c r="AF21" s="687"/>
      <c r="AG21" s="687"/>
      <c r="AH21" s="687"/>
      <c r="AI21" s="687"/>
      <c r="AJ21" s="687"/>
      <c r="AK21" s="687"/>
      <c r="AL21" s="688">
        <v>0.4</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125</v>
      </c>
      <c r="BH21" s="684"/>
      <c r="BI21" s="684"/>
      <c r="BJ21" s="684"/>
      <c r="BK21" s="684"/>
      <c r="BL21" s="684"/>
      <c r="BM21" s="684"/>
      <c r="BN21" s="685"/>
      <c r="BO21" s="686">
        <v>0</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276</v>
      </c>
      <c r="C22" s="681"/>
      <c r="D22" s="681"/>
      <c r="E22" s="681"/>
      <c r="F22" s="681"/>
      <c r="G22" s="681"/>
      <c r="H22" s="681"/>
      <c r="I22" s="681"/>
      <c r="J22" s="681"/>
      <c r="K22" s="681"/>
      <c r="L22" s="681"/>
      <c r="M22" s="681"/>
      <c r="N22" s="681"/>
      <c r="O22" s="681"/>
      <c r="P22" s="681"/>
      <c r="Q22" s="682"/>
      <c r="R22" s="683">
        <v>11744929</v>
      </c>
      <c r="S22" s="684"/>
      <c r="T22" s="684"/>
      <c r="U22" s="684"/>
      <c r="V22" s="684"/>
      <c r="W22" s="684"/>
      <c r="X22" s="684"/>
      <c r="Y22" s="685"/>
      <c r="Z22" s="686">
        <v>33.799999999999997</v>
      </c>
      <c r="AA22" s="686"/>
      <c r="AB22" s="686"/>
      <c r="AC22" s="686"/>
      <c r="AD22" s="687">
        <v>7782990</v>
      </c>
      <c r="AE22" s="687"/>
      <c r="AF22" s="687"/>
      <c r="AG22" s="687"/>
      <c r="AH22" s="687"/>
      <c r="AI22" s="687"/>
      <c r="AJ22" s="687"/>
      <c r="AK22" s="687"/>
      <c r="AL22" s="688">
        <v>61.1</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225</v>
      </c>
      <c r="BP22" s="686"/>
      <c r="BQ22" s="686"/>
      <c r="BR22" s="686"/>
      <c r="BS22" s="692" t="s">
        <v>138</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279</v>
      </c>
      <c r="C23" s="681"/>
      <c r="D23" s="681"/>
      <c r="E23" s="681"/>
      <c r="F23" s="681"/>
      <c r="G23" s="681"/>
      <c r="H23" s="681"/>
      <c r="I23" s="681"/>
      <c r="J23" s="681"/>
      <c r="K23" s="681"/>
      <c r="L23" s="681"/>
      <c r="M23" s="681"/>
      <c r="N23" s="681"/>
      <c r="O23" s="681"/>
      <c r="P23" s="681"/>
      <c r="Q23" s="682"/>
      <c r="R23" s="683">
        <v>7782990</v>
      </c>
      <c r="S23" s="684"/>
      <c r="T23" s="684"/>
      <c r="U23" s="684"/>
      <c r="V23" s="684"/>
      <c r="W23" s="684"/>
      <c r="X23" s="684"/>
      <c r="Y23" s="685"/>
      <c r="Z23" s="686">
        <v>22.4</v>
      </c>
      <c r="AA23" s="686"/>
      <c r="AB23" s="686"/>
      <c r="AC23" s="686"/>
      <c r="AD23" s="687">
        <v>7782990</v>
      </c>
      <c r="AE23" s="687"/>
      <c r="AF23" s="687"/>
      <c r="AG23" s="687"/>
      <c r="AH23" s="687"/>
      <c r="AI23" s="687"/>
      <c r="AJ23" s="687"/>
      <c r="AK23" s="687"/>
      <c r="AL23" s="688">
        <v>61.1</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137</v>
      </c>
      <c r="BH23" s="684"/>
      <c r="BI23" s="684"/>
      <c r="BJ23" s="684"/>
      <c r="BK23" s="684"/>
      <c r="BL23" s="684"/>
      <c r="BM23" s="684"/>
      <c r="BN23" s="685"/>
      <c r="BO23" s="686" t="s">
        <v>225</v>
      </c>
      <c r="BP23" s="686"/>
      <c r="BQ23" s="686"/>
      <c r="BR23" s="686"/>
      <c r="BS23" s="692" t="s">
        <v>137</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c r="B24" s="680" t="s">
        <v>286</v>
      </c>
      <c r="C24" s="681"/>
      <c r="D24" s="681"/>
      <c r="E24" s="681"/>
      <c r="F24" s="681"/>
      <c r="G24" s="681"/>
      <c r="H24" s="681"/>
      <c r="I24" s="681"/>
      <c r="J24" s="681"/>
      <c r="K24" s="681"/>
      <c r="L24" s="681"/>
      <c r="M24" s="681"/>
      <c r="N24" s="681"/>
      <c r="O24" s="681"/>
      <c r="P24" s="681"/>
      <c r="Q24" s="682"/>
      <c r="R24" s="683">
        <v>791353</v>
      </c>
      <c r="S24" s="684"/>
      <c r="T24" s="684"/>
      <c r="U24" s="684"/>
      <c r="V24" s="684"/>
      <c r="W24" s="684"/>
      <c r="X24" s="684"/>
      <c r="Y24" s="685"/>
      <c r="Z24" s="686">
        <v>2.2999999999999998</v>
      </c>
      <c r="AA24" s="686"/>
      <c r="AB24" s="686"/>
      <c r="AC24" s="686"/>
      <c r="AD24" s="687" t="s">
        <v>137</v>
      </c>
      <c r="AE24" s="687"/>
      <c r="AF24" s="687"/>
      <c r="AG24" s="687"/>
      <c r="AH24" s="687"/>
      <c r="AI24" s="687"/>
      <c r="AJ24" s="687"/>
      <c r="AK24" s="687"/>
      <c r="AL24" s="688" t="s">
        <v>138</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225</v>
      </c>
      <c r="BP24" s="686"/>
      <c r="BQ24" s="686"/>
      <c r="BR24" s="686"/>
      <c r="BS24" s="692" t="s">
        <v>137</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8531943</v>
      </c>
      <c r="CS24" s="673"/>
      <c r="CT24" s="673"/>
      <c r="CU24" s="673"/>
      <c r="CV24" s="673"/>
      <c r="CW24" s="673"/>
      <c r="CX24" s="673"/>
      <c r="CY24" s="674"/>
      <c r="CZ24" s="677">
        <v>27.8</v>
      </c>
      <c r="DA24" s="678"/>
      <c r="DB24" s="678"/>
      <c r="DC24" s="697"/>
      <c r="DD24" s="722">
        <v>6506948</v>
      </c>
      <c r="DE24" s="673"/>
      <c r="DF24" s="673"/>
      <c r="DG24" s="673"/>
      <c r="DH24" s="673"/>
      <c r="DI24" s="673"/>
      <c r="DJ24" s="673"/>
      <c r="DK24" s="674"/>
      <c r="DL24" s="722">
        <v>6481087</v>
      </c>
      <c r="DM24" s="673"/>
      <c r="DN24" s="673"/>
      <c r="DO24" s="673"/>
      <c r="DP24" s="673"/>
      <c r="DQ24" s="673"/>
      <c r="DR24" s="673"/>
      <c r="DS24" s="673"/>
      <c r="DT24" s="673"/>
      <c r="DU24" s="673"/>
      <c r="DV24" s="674"/>
      <c r="DW24" s="677">
        <v>49.3</v>
      </c>
      <c r="DX24" s="678"/>
      <c r="DY24" s="678"/>
      <c r="DZ24" s="678"/>
      <c r="EA24" s="678"/>
      <c r="EB24" s="678"/>
      <c r="EC24" s="679"/>
    </row>
    <row r="25" spans="2:133" ht="11.25" customHeight="1">
      <c r="B25" s="680" t="s">
        <v>289</v>
      </c>
      <c r="C25" s="681"/>
      <c r="D25" s="681"/>
      <c r="E25" s="681"/>
      <c r="F25" s="681"/>
      <c r="G25" s="681"/>
      <c r="H25" s="681"/>
      <c r="I25" s="681"/>
      <c r="J25" s="681"/>
      <c r="K25" s="681"/>
      <c r="L25" s="681"/>
      <c r="M25" s="681"/>
      <c r="N25" s="681"/>
      <c r="O25" s="681"/>
      <c r="P25" s="681"/>
      <c r="Q25" s="682"/>
      <c r="R25" s="683">
        <v>3170586</v>
      </c>
      <c r="S25" s="684"/>
      <c r="T25" s="684"/>
      <c r="U25" s="684"/>
      <c r="V25" s="684"/>
      <c r="W25" s="684"/>
      <c r="X25" s="684"/>
      <c r="Y25" s="685"/>
      <c r="Z25" s="686">
        <v>9.1</v>
      </c>
      <c r="AA25" s="686"/>
      <c r="AB25" s="686"/>
      <c r="AC25" s="686"/>
      <c r="AD25" s="687" t="s">
        <v>225</v>
      </c>
      <c r="AE25" s="687"/>
      <c r="AF25" s="687"/>
      <c r="AG25" s="687"/>
      <c r="AH25" s="687"/>
      <c r="AI25" s="687"/>
      <c r="AJ25" s="687"/>
      <c r="AK25" s="687"/>
      <c r="AL25" s="688" t="s">
        <v>225</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225</v>
      </c>
      <c r="BH25" s="684"/>
      <c r="BI25" s="684"/>
      <c r="BJ25" s="684"/>
      <c r="BK25" s="684"/>
      <c r="BL25" s="684"/>
      <c r="BM25" s="684"/>
      <c r="BN25" s="685"/>
      <c r="BO25" s="686" t="s">
        <v>225</v>
      </c>
      <c r="BP25" s="686"/>
      <c r="BQ25" s="686"/>
      <c r="BR25" s="686"/>
      <c r="BS25" s="692" t="s">
        <v>225</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3084617</v>
      </c>
      <c r="CS25" s="719"/>
      <c r="CT25" s="719"/>
      <c r="CU25" s="719"/>
      <c r="CV25" s="719"/>
      <c r="CW25" s="719"/>
      <c r="CX25" s="719"/>
      <c r="CY25" s="720"/>
      <c r="CZ25" s="688">
        <v>10.1</v>
      </c>
      <c r="DA25" s="717"/>
      <c r="DB25" s="717"/>
      <c r="DC25" s="721"/>
      <c r="DD25" s="692">
        <v>2852304</v>
      </c>
      <c r="DE25" s="719"/>
      <c r="DF25" s="719"/>
      <c r="DG25" s="719"/>
      <c r="DH25" s="719"/>
      <c r="DI25" s="719"/>
      <c r="DJ25" s="719"/>
      <c r="DK25" s="720"/>
      <c r="DL25" s="692">
        <v>2837990</v>
      </c>
      <c r="DM25" s="719"/>
      <c r="DN25" s="719"/>
      <c r="DO25" s="719"/>
      <c r="DP25" s="719"/>
      <c r="DQ25" s="719"/>
      <c r="DR25" s="719"/>
      <c r="DS25" s="719"/>
      <c r="DT25" s="719"/>
      <c r="DU25" s="719"/>
      <c r="DV25" s="720"/>
      <c r="DW25" s="688">
        <v>21.6</v>
      </c>
      <c r="DX25" s="717"/>
      <c r="DY25" s="717"/>
      <c r="DZ25" s="717"/>
      <c r="EA25" s="717"/>
      <c r="EB25" s="717"/>
      <c r="EC25" s="718"/>
    </row>
    <row r="26" spans="2:133" ht="11.25" customHeight="1">
      <c r="B26" s="680" t="s">
        <v>292</v>
      </c>
      <c r="C26" s="681"/>
      <c r="D26" s="681"/>
      <c r="E26" s="681"/>
      <c r="F26" s="681"/>
      <c r="G26" s="681"/>
      <c r="H26" s="681"/>
      <c r="I26" s="681"/>
      <c r="J26" s="681"/>
      <c r="K26" s="681"/>
      <c r="L26" s="681"/>
      <c r="M26" s="681"/>
      <c r="N26" s="681"/>
      <c r="O26" s="681"/>
      <c r="P26" s="681"/>
      <c r="Q26" s="682"/>
      <c r="R26" s="683">
        <v>16694216</v>
      </c>
      <c r="S26" s="684"/>
      <c r="T26" s="684"/>
      <c r="U26" s="684"/>
      <c r="V26" s="684"/>
      <c r="W26" s="684"/>
      <c r="X26" s="684"/>
      <c r="Y26" s="685"/>
      <c r="Z26" s="686">
        <v>48</v>
      </c>
      <c r="AA26" s="686"/>
      <c r="AB26" s="686"/>
      <c r="AC26" s="686"/>
      <c r="AD26" s="687">
        <v>12732277</v>
      </c>
      <c r="AE26" s="687"/>
      <c r="AF26" s="687"/>
      <c r="AG26" s="687"/>
      <c r="AH26" s="687"/>
      <c r="AI26" s="687"/>
      <c r="AJ26" s="687"/>
      <c r="AK26" s="687"/>
      <c r="AL26" s="688">
        <v>100</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225</v>
      </c>
      <c r="BH26" s="684"/>
      <c r="BI26" s="684"/>
      <c r="BJ26" s="684"/>
      <c r="BK26" s="684"/>
      <c r="BL26" s="684"/>
      <c r="BM26" s="684"/>
      <c r="BN26" s="685"/>
      <c r="BO26" s="686" t="s">
        <v>137</v>
      </c>
      <c r="BP26" s="686"/>
      <c r="BQ26" s="686"/>
      <c r="BR26" s="686"/>
      <c r="BS26" s="692" t="s">
        <v>225</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1984533</v>
      </c>
      <c r="CS26" s="684"/>
      <c r="CT26" s="684"/>
      <c r="CU26" s="684"/>
      <c r="CV26" s="684"/>
      <c r="CW26" s="684"/>
      <c r="CX26" s="684"/>
      <c r="CY26" s="685"/>
      <c r="CZ26" s="688">
        <v>6.5</v>
      </c>
      <c r="DA26" s="717"/>
      <c r="DB26" s="717"/>
      <c r="DC26" s="721"/>
      <c r="DD26" s="692">
        <v>1784058</v>
      </c>
      <c r="DE26" s="684"/>
      <c r="DF26" s="684"/>
      <c r="DG26" s="684"/>
      <c r="DH26" s="684"/>
      <c r="DI26" s="684"/>
      <c r="DJ26" s="684"/>
      <c r="DK26" s="685"/>
      <c r="DL26" s="692" t="s">
        <v>137</v>
      </c>
      <c r="DM26" s="684"/>
      <c r="DN26" s="684"/>
      <c r="DO26" s="684"/>
      <c r="DP26" s="684"/>
      <c r="DQ26" s="684"/>
      <c r="DR26" s="684"/>
      <c r="DS26" s="684"/>
      <c r="DT26" s="684"/>
      <c r="DU26" s="684"/>
      <c r="DV26" s="685"/>
      <c r="DW26" s="688" t="s">
        <v>137</v>
      </c>
      <c r="DX26" s="717"/>
      <c r="DY26" s="717"/>
      <c r="DZ26" s="717"/>
      <c r="EA26" s="717"/>
      <c r="EB26" s="717"/>
      <c r="EC26" s="718"/>
    </row>
    <row r="27" spans="2:133" ht="11.25" customHeight="1">
      <c r="B27" s="680" t="s">
        <v>295</v>
      </c>
      <c r="C27" s="681"/>
      <c r="D27" s="681"/>
      <c r="E27" s="681"/>
      <c r="F27" s="681"/>
      <c r="G27" s="681"/>
      <c r="H27" s="681"/>
      <c r="I27" s="681"/>
      <c r="J27" s="681"/>
      <c r="K27" s="681"/>
      <c r="L27" s="681"/>
      <c r="M27" s="681"/>
      <c r="N27" s="681"/>
      <c r="O27" s="681"/>
      <c r="P27" s="681"/>
      <c r="Q27" s="682"/>
      <c r="R27" s="683">
        <v>2794</v>
      </c>
      <c r="S27" s="684"/>
      <c r="T27" s="684"/>
      <c r="U27" s="684"/>
      <c r="V27" s="684"/>
      <c r="W27" s="684"/>
      <c r="X27" s="684"/>
      <c r="Y27" s="685"/>
      <c r="Z27" s="686">
        <v>0</v>
      </c>
      <c r="AA27" s="686"/>
      <c r="AB27" s="686"/>
      <c r="AC27" s="686"/>
      <c r="AD27" s="687">
        <v>2794</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3886553</v>
      </c>
      <c r="BH27" s="684"/>
      <c r="BI27" s="684"/>
      <c r="BJ27" s="684"/>
      <c r="BK27" s="684"/>
      <c r="BL27" s="684"/>
      <c r="BM27" s="684"/>
      <c r="BN27" s="685"/>
      <c r="BO27" s="686">
        <v>100</v>
      </c>
      <c r="BP27" s="686"/>
      <c r="BQ27" s="686"/>
      <c r="BR27" s="686"/>
      <c r="BS27" s="692" t="s">
        <v>138</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2542039</v>
      </c>
      <c r="CS27" s="719"/>
      <c r="CT27" s="719"/>
      <c r="CU27" s="719"/>
      <c r="CV27" s="719"/>
      <c r="CW27" s="719"/>
      <c r="CX27" s="719"/>
      <c r="CY27" s="720"/>
      <c r="CZ27" s="688">
        <v>8.3000000000000007</v>
      </c>
      <c r="DA27" s="717"/>
      <c r="DB27" s="717"/>
      <c r="DC27" s="721"/>
      <c r="DD27" s="692">
        <v>815328</v>
      </c>
      <c r="DE27" s="719"/>
      <c r="DF27" s="719"/>
      <c r="DG27" s="719"/>
      <c r="DH27" s="719"/>
      <c r="DI27" s="719"/>
      <c r="DJ27" s="719"/>
      <c r="DK27" s="720"/>
      <c r="DL27" s="692">
        <v>803781</v>
      </c>
      <c r="DM27" s="719"/>
      <c r="DN27" s="719"/>
      <c r="DO27" s="719"/>
      <c r="DP27" s="719"/>
      <c r="DQ27" s="719"/>
      <c r="DR27" s="719"/>
      <c r="DS27" s="719"/>
      <c r="DT27" s="719"/>
      <c r="DU27" s="719"/>
      <c r="DV27" s="720"/>
      <c r="DW27" s="688">
        <v>6.1</v>
      </c>
      <c r="DX27" s="717"/>
      <c r="DY27" s="717"/>
      <c r="DZ27" s="717"/>
      <c r="EA27" s="717"/>
      <c r="EB27" s="717"/>
      <c r="EC27" s="718"/>
    </row>
    <row r="28" spans="2:133" ht="11.25" customHeight="1">
      <c r="B28" s="680" t="s">
        <v>298</v>
      </c>
      <c r="C28" s="681"/>
      <c r="D28" s="681"/>
      <c r="E28" s="681"/>
      <c r="F28" s="681"/>
      <c r="G28" s="681"/>
      <c r="H28" s="681"/>
      <c r="I28" s="681"/>
      <c r="J28" s="681"/>
      <c r="K28" s="681"/>
      <c r="L28" s="681"/>
      <c r="M28" s="681"/>
      <c r="N28" s="681"/>
      <c r="O28" s="681"/>
      <c r="P28" s="681"/>
      <c r="Q28" s="682"/>
      <c r="R28" s="683">
        <v>12412</v>
      </c>
      <c r="S28" s="684"/>
      <c r="T28" s="684"/>
      <c r="U28" s="684"/>
      <c r="V28" s="684"/>
      <c r="W28" s="684"/>
      <c r="X28" s="684"/>
      <c r="Y28" s="685"/>
      <c r="Z28" s="686">
        <v>0</v>
      </c>
      <c r="AA28" s="686"/>
      <c r="AB28" s="686"/>
      <c r="AC28" s="686"/>
      <c r="AD28" s="687" t="s">
        <v>225</v>
      </c>
      <c r="AE28" s="687"/>
      <c r="AF28" s="687"/>
      <c r="AG28" s="687"/>
      <c r="AH28" s="687"/>
      <c r="AI28" s="687"/>
      <c r="AJ28" s="687"/>
      <c r="AK28" s="687"/>
      <c r="AL28" s="688" t="s">
        <v>225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2905287</v>
      </c>
      <c r="CS28" s="684"/>
      <c r="CT28" s="684"/>
      <c r="CU28" s="684"/>
      <c r="CV28" s="684"/>
      <c r="CW28" s="684"/>
      <c r="CX28" s="684"/>
      <c r="CY28" s="685"/>
      <c r="CZ28" s="688">
        <v>9.5</v>
      </c>
      <c r="DA28" s="717"/>
      <c r="DB28" s="717"/>
      <c r="DC28" s="721"/>
      <c r="DD28" s="692">
        <v>2839316</v>
      </c>
      <c r="DE28" s="684"/>
      <c r="DF28" s="684"/>
      <c r="DG28" s="684"/>
      <c r="DH28" s="684"/>
      <c r="DI28" s="684"/>
      <c r="DJ28" s="684"/>
      <c r="DK28" s="685"/>
      <c r="DL28" s="692">
        <v>2839316</v>
      </c>
      <c r="DM28" s="684"/>
      <c r="DN28" s="684"/>
      <c r="DO28" s="684"/>
      <c r="DP28" s="684"/>
      <c r="DQ28" s="684"/>
      <c r="DR28" s="684"/>
      <c r="DS28" s="684"/>
      <c r="DT28" s="684"/>
      <c r="DU28" s="684"/>
      <c r="DV28" s="685"/>
      <c r="DW28" s="688">
        <v>21.6</v>
      </c>
      <c r="DX28" s="717"/>
      <c r="DY28" s="717"/>
      <c r="DZ28" s="717"/>
      <c r="EA28" s="717"/>
      <c r="EB28" s="717"/>
      <c r="EC28" s="718"/>
    </row>
    <row r="29" spans="2:133" ht="11.25" customHeight="1">
      <c r="B29" s="680" t="s">
        <v>300</v>
      </c>
      <c r="C29" s="681"/>
      <c r="D29" s="681"/>
      <c r="E29" s="681"/>
      <c r="F29" s="681"/>
      <c r="G29" s="681"/>
      <c r="H29" s="681"/>
      <c r="I29" s="681"/>
      <c r="J29" s="681"/>
      <c r="K29" s="681"/>
      <c r="L29" s="681"/>
      <c r="M29" s="681"/>
      <c r="N29" s="681"/>
      <c r="O29" s="681"/>
      <c r="P29" s="681"/>
      <c r="Q29" s="682"/>
      <c r="R29" s="683">
        <v>253411</v>
      </c>
      <c r="S29" s="684"/>
      <c r="T29" s="684"/>
      <c r="U29" s="684"/>
      <c r="V29" s="684"/>
      <c r="W29" s="684"/>
      <c r="X29" s="684"/>
      <c r="Y29" s="685"/>
      <c r="Z29" s="686">
        <v>0.7</v>
      </c>
      <c r="AA29" s="686"/>
      <c r="AB29" s="686"/>
      <c r="AC29" s="686"/>
      <c r="AD29" s="687" t="s">
        <v>138</v>
      </c>
      <c r="AE29" s="687"/>
      <c r="AF29" s="687"/>
      <c r="AG29" s="687"/>
      <c r="AH29" s="687"/>
      <c r="AI29" s="687"/>
      <c r="AJ29" s="687"/>
      <c r="AK29" s="687"/>
      <c r="AL29" s="688" t="s">
        <v>138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2905236</v>
      </c>
      <c r="CS29" s="719"/>
      <c r="CT29" s="719"/>
      <c r="CU29" s="719"/>
      <c r="CV29" s="719"/>
      <c r="CW29" s="719"/>
      <c r="CX29" s="719"/>
      <c r="CY29" s="720"/>
      <c r="CZ29" s="688">
        <v>9.5</v>
      </c>
      <c r="DA29" s="717"/>
      <c r="DB29" s="717"/>
      <c r="DC29" s="721"/>
      <c r="DD29" s="692">
        <v>2839265</v>
      </c>
      <c r="DE29" s="719"/>
      <c r="DF29" s="719"/>
      <c r="DG29" s="719"/>
      <c r="DH29" s="719"/>
      <c r="DI29" s="719"/>
      <c r="DJ29" s="719"/>
      <c r="DK29" s="720"/>
      <c r="DL29" s="692">
        <v>2839265</v>
      </c>
      <c r="DM29" s="719"/>
      <c r="DN29" s="719"/>
      <c r="DO29" s="719"/>
      <c r="DP29" s="719"/>
      <c r="DQ29" s="719"/>
      <c r="DR29" s="719"/>
      <c r="DS29" s="719"/>
      <c r="DT29" s="719"/>
      <c r="DU29" s="719"/>
      <c r="DV29" s="720"/>
      <c r="DW29" s="688">
        <v>21.6</v>
      </c>
      <c r="DX29" s="717"/>
      <c r="DY29" s="717"/>
      <c r="DZ29" s="717"/>
      <c r="EA29" s="717"/>
      <c r="EB29" s="717"/>
      <c r="EC29" s="718"/>
    </row>
    <row r="30" spans="2:133" ht="11.25" customHeight="1">
      <c r="B30" s="680" t="s">
        <v>303</v>
      </c>
      <c r="C30" s="681"/>
      <c r="D30" s="681"/>
      <c r="E30" s="681"/>
      <c r="F30" s="681"/>
      <c r="G30" s="681"/>
      <c r="H30" s="681"/>
      <c r="I30" s="681"/>
      <c r="J30" s="681"/>
      <c r="K30" s="681"/>
      <c r="L30" s="681"/>
      <c r="M30" s="681"/>
      <c r="N30" s="681"/>
      <c r="O30" s="681"/>
      <c r="P30" s="681"/>
      <c r="Q30" s="682"/>
      <c r="R30" s="683">
        <v>173349</v>
      </c>
      <c r="S30" s="684"/>
      <c r="T30" s="684"/>
      <c r="U30" s="684"/>
      <c r="V30" s="684"/>
      <c r="W30" s="684"/>
      <c r="X30" s="684"/>
      <c r="Y30" s="685"/>
      <c r="Z30" s="686">
        <v>0.5</v>
      </c>
      <c r="AA30" s="686"/>
      <c r="AB30" s="686"/>
      <c r="AC30" s="686"/>
      <c r="AD30" s="687" t="s">
        <v>137</v>
      </c>
      <c r="AE30" s="687"/>
      <c r="AF30" s="687"/>
      <c r="AG30" s="687"/>
      <c r="AH30" s="687"/>
      <c r="AI30" s="687"/>
      <c r="AJ30" s="687"/>
      <c r="AK30" s="687"/>
      <c r="AL30" s="688" t="s">
        <v>137</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2780233</v>
      </c>
      <c r="CS30" s="684"/>
      <c r="CT30" s="684"/>
      <c r="CU30" s="684"/>
      <c r="CV30" s="684"/>
      <c r="CW30" s="684"/>
      <c r="CX30" s="684"/>
      <c r="CY30" s="685"/>
      <c r="CZ30" s="688">
        <v>9.1</v>
      </c>
      <c r="DA30" s="717"/>
      <c r="DB30" s="717"/>
      <c r="DC30" s="721"/>
      <c r="DD30" s="692">
        <v>2715422</v>
      </c>
      <c r="DE30" s="684"/>
      <c r="DF30" s="684"/>
      <c r="DG30" s="684"/>
      <c r="DH30" s="684"/>
      <c r="DI30" s="684"/>
      <c r="DJ30" s="684"/>
      <c r="DK30" s="685"/>
      <c r="DL30" s="692">
        <v>2715422</v>
      </c>
      <c r="DM30" s="684"/>
      <c r="DN30" s="684"/>
      <c r="DO30" s="684"/>
      <c r="DP30" s="684"/>
      <c r="DQ30" s="684"/>
      <c r="DR30" s="684"/>
      <c r="DS30" s="684"/>
      <c r="DT30" s="684"/>
      <c r="DU30" s="684"/>
      <c r="DV30" s="685"/>
      <c r="DW30" s="688">
        <v>20.7</v>
      </c>
      <c r="DX30" s="717"/>
      <c r="DY30" s="717"/>
      <c r="DZ30" s="717"/>
      <c r="EA30" s="717"/>
      <c r="EB30" s="717"/>
      <c r="EC30" s="718"/>
    </row>
    <row r="31" spans="2:133" ht="11.25" customHeight="1">
      <c r="B31" s="680" t="s">
        <v>307</v>
      </c>
      <c r="C31" s="681"/>
      <c r="D31" s="681"/>
      <c r="E31" s="681"/>
      <c r="F31" s="681"/>
      <c r="G31" s="681"/>
      <c r="H31" s="681"/>
      <c r="I31" s="681"/>
      <c r="J31" s="681"/>
      <c r="K31" s="681"/>
      <c r="L31" s="681"/>
      <c r="M31" s="681"/>
      <c r="N31" s="681"/>
      <c r="O31" s="681"/>
      <c r="P31" s="681"/>
      <c r="Q31" s="682"/>
      <c r="R31" s="683">
        <v>3032812</v>
      </c>
      <c r="S31" s="684"/>
      <c r="T31" s="684"/>
      <c r="U31" s="684"/>
      <c r="V31" s="684"/>
      <c r="W31" s="684"/>
      <c r="X31" s="684"/>
      <c r="Y31" s="685"/>
      <c r="Z31" s="686">
        <v>8.6999999999999993</v>
      </c>
      <c r="AA31" s="686"/>
      <c r="AB31" s="686"/>
      <c r="AC31" s="686"/>
      <c r="AD31" s="687" t="s">
        <v>137</v>
      </c>
      <c r="AE31" s="687"/>
      <c r="AF31" s="687"/>
      <c r="AG31" s="687"/>
      <c r="AH31" s="687"/>
      <c r="AI31" s="687"/>
      <c r="AJ31" s="687"/>
      <c r="AK31" s="687"/>
      <c r="AL31" s="688" t="s">
        <v>138</v>
      </c>
      <c r="AM31" s="689"/>
      <c r="AN31" s="689"/>
      <c r="AO31" s="690"/>
      <c r="AP31" s="740" t="s">
        <v>308</v>
      </c>
      <c r="AQ31" s="741"/>
      <c r="AR31" s="741"/>
      <c r="AS31" s="741"/>
      <c r="AT31" s="746" t="s">
        <v>309</v>
      </c>
      <c r="AU31" s="231"/>
      <c r="AV31" s="231"/>
      <c r="AW31" s="231"/>
      <c r="AX31" s="669" t="s">
        <v>184</v>
      </c>
      <c r="AY31" s="670"/>
      <c r="AZ31" s="670"/>
      <c r="BA31" s="670"/>
      <c r="BB31" s="670"/>
      <c r="BC31" s="670"/>
      <c r="BD31" s="670"/>
      <c r="BE31" s="670"/>
      <c r="BF31" s="671"/>
      <c r="BG31" s="751">
        <v>98.5</v>
      </c>
      <c r="BH31" s="738"/>
      <c r="BI31" s="738"/>
      <c r="BJ31" s="738"/>
      <c r="BK31" s="738"/>
      <c r="BL31" s="738"/>
      <c r="BM31" s="678">
        <v>93</v>
      </c>
      <c r="BN31" s="738"/>
      <c r="BO31" s="738"/>
      <c r="BP31" s="738"/>
      <c r="BQ31" s="739"/>
      <c r="BR31" s="751">
        <v>98.2</v>
      </c>
      <c r="BS31" s="738"/>
      <c r="BT31" s="738"/>
      <c r="BU31" s="738"/>
      <c r="BV31" s="738"/>
      <c r="BW31" s="738"/>
      <c r="BX31" s="678">
        <v>92.8</v>
      </c>
      <c r="BY31" s="738"/>
      <c r="BZ31" s="738"/>
      <c r="CA31" s="738"/>
      <c r="CB31" s="739"/>
      <c r="CD31" s="725"/>
      <c r="CE31" s="726"/>
      <c r="CF31" s="698" t="s">
        <v>310</v>
      </c>
      <c r="CG31" s="699"/>
      <c r="CH31" s="699"/>
      <c r="CI31" s="699"/>
      <c r="CJ31" s="699"/>
      <c r="CK31" s="699"/>
      <c r="CL31" s="699"/>
      <c r="CM31" s="699"/>
      <c r="CN31" s="699"/>
      <c r="CO31" s="699"/>
      <c r="CP31" s="699"/>
      <c r="CQ31" s="700"/>
      <c r="CR31" s="683">
        <v>125003</v>
      </c>
      <c r="CS31" s="719"/>
      <c r="CT31" s="719"/>
      <c r="CU31" s="719"/>
      <c r="CV31" s="719"/>
      <c r="CW31" s="719"/>
      <c r="CX31" s="719"/>
      <c r="CY31" s="720"/>
      <c r="CZ31" s="688">
        <v>0.4</v>
      </c>
      <c r="DA31" s="717"/>
      <c r="DB31" s="717"/>
      <c r="DC31" s="721"/>
      <c r="DD31" s="692">
        <v>123843</v>
      </c>
      <c r="DE31" s="719"/>
      <c r="DF31" s="719"/>
      <c r="DG31" s="719"/>
      <c r="DH31" s="719"/>
      <c r="DI31" s="719"/>
      <c r="DJ31" s="719"/>
      <c r="DK31" s="720"/>
      <c r="DL31" s="692">
        <v>123843</v>
      </c>
      <c r="DM31" s="719"/>
      <c r="DN31" s="719"/>
      <c r="DO31" s="719"/>
      <c r="DP31" s="719"/>
      <c r="DQ31" s="719"/>
      <c r="DR31" s="719"/>
      <c r="DS31" s="719"/>
      <c r="DT31" s="719"/>
      <c r="DU31" s="719"/>
      <c r="DV31" s="720"/>
      <c r="DW31" s="688">
        <v>0.9</v>
      </c>
      <c r="DX31" s="717"/>
      <c r="DY31" s="717"/>
      <c r="DZ31" s="717"/>
      <c r="EA31" s="717"/>
      <c r="EB31" s="717"/>
      <c r="EC31" s="718"/>
    </row>
    <row r="32" spans="2:133" ht="11.25" customHeight="1">
      <c r="B32" s="729" t="s">
        <v>311</v>
      </c>
      <c r="C32" s="730"/>
      <c r="D32" s="730"/>
      <c r="E32" s="730"/>
      <c r="F32" s="730"/>
      <c r="G32" s="730"/>
      <c r="H32" s="730"/>
      <c r="I32" s="730"/>
      <c r="J32" s="730"/>
      <c r="K32" s="730"/>
      <c r="L32" s="730"/>
      <c r="M32" s="730"/>
      <c r="N32" s="730"/>
      <c r="O32" s="730"/>
      <c r="P32" s="730"/>
      <c r="Q32" s="731"/>
      <c r="R32" s="683">
        <v>1282</v>
      </c>
      <c r="S32" s="684"/>
      <c r="T32" s="684"/>
      <c r="U32" s="684"/>
      <c r="V32" s="684"/>
      <c r="W32" s="684"/>
      <c r="X32" s="684"/>
      <c r="Y32" s="685"/>
      <c r="Z32" s="686">
        <v>0</v>
      </c>
      <c r="AA32" s="686"/>
      <c r="AB32" s="686"/>
      <c r="AC32" s="686"/>
      <c r="AD32" s="687">
        <v>1282</v>
      </c>
      <c r="AE32" s="687"/>
      <c r="AF32" s="687"/>
      <c r="AG32" s="687"/>
      <c r="AH32" s="687"/>
      <c r="AI32" s="687"/>
      <c r="AJ32" s="687"/>
      <c r="AK32" s="687"/>
      <c r="AL32" s="688">
        <v>0</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98.9</v>
      </c>
      <c r="BH32" s="719"/>
      <c r="BI32" s="719"/>
      <c r="BJ32" s="719"/>
      <c r="BK32" s="719"/>
      <c r="BL32" s="719"/>
      <c r="BM32" s="689">
        <v>93.9</v>
      </c>
      <c r="BN32" s="749"/>
      <c r="BO32" s="749"/>
      <c r="BP32" s="749"/>
      <c r="BQ32" s="750"/>
      <c r="BR32" s="752">
        <v>98.3</v>
      </c>
      <c r="BS32" s="719"/>
      <c r="BT32" s="719"/>
      <c r="BU32" s="719"/>
      <c r="BV32" s="719"/>
      <c r="BW32" s="719"/>
      <c r="BX32" s="689">
        <v>93.3</v>
      </c>
      <c r="BY32" s="749"/>
      <c r="BZ32" s="749"/>
      <c r="CA32" s="749"/>
      <c r="CB32" s="750"/>
      <c r="CD32" s="727"/>
      <c r="CE32" s="728"/>
      <c r="CF32" s="698" t="s">
        <v>314</v>
      </c>
      <c r="CG32" s="699"/>
      <c r="CH32" s="699"/>
      <c r="CI32" s="699"/>
      <c r="CJ32" s="699"/>
      <c r="CK32" s="699"/>
      <c r="CL32" s="699"/>
      <c r="CM32" s="699"/>
      <c r="CN32" s="699"/>
      <c r="CO32" s="699"/>
      <c r="CP32" s="699"/>
      <c r="CQ32" s="700"/>
      <c r="CR32" s="683">
        <v>51</v>
      </c>
      <c r="CS32" s="684"/>
      <c r="CT32" s="684"/>
      <c r="CU32" s="684"/>
      <c r="CV32" s="684"/>
      <c r="CW32" s="684"/>
      <c r="CX32" s="684"/>
      <c r="CY32" s="685"/>
      <c r="CZ32" s="688">
        <v>0</v>
      </c>
      <c r="DA32" s="717"/>
      <c r="DB32" s="717"/>
      <c r="DC32" s="721"/>
      <c r="DD32" s="692">
        <v>51</v>
      </c>
      <c r="DE32" s="684"/>
      <c r="DF32" s="684"/>
      <c r="DG32" s="684"/>
      <c r="DH32" s="684"/>
      <c r="DI32" s="684"/>
      <c r="DJ32" s="684"/>
      <c r="DK32" s="685"/>
      <c r="DL32" s="692">
        <v>51</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315</v>
      </c>
      <c r="C33" s="681"/>
      <c r="D33" s="681"/>
      <c r="E33" s="681"/>
      <c r="F33" s="681"/>
      <c r="G33" s="681"/>
      <c r="H33" s="681"/>
      <c r="I33" s="681"/>
      <c r="J33" s="681"/>
      <c r="K33" s="681"/>
      <c r="L33" s="681"/>
      <c r="M33" s="681"/>
      <c r="N33" s="681"/>
      <c r="O33" s="681"/>
      <c r="P33" s="681"/>
      <c r="Q33" s="682"/>
      <c r="R33" s="683">
        <v>8247210</v>
      </c>
      <c r="S33" s="684"/>
      <c r="T33" s="684"/>
      <c r="U33" s="684"/>
      <c r="V33" s="684"/>
      <c r="W33" s="684"/>
      <c r="X33" s="684"/>
      <c r="Y33" s="685"/>
      <c r="Z33" s="686">
        <v>23.7</v>
      </c>
      <c r="AA33" s="686"/>
      <c r="AB33" s="686"/>
      <c r="AC33" s="686"/>
      <c r="AD33" s="687" t="s">
        <v>225</v>
      </c>
      <c r="AE33" s="687"/>
      <c r="AF33" s="687"/>
      <c r="AG33" s="687"/>
      <c r="AH33" s="687"/>
      <c r="AI33" s="687"/>
      <c r="AJ33" s="687"/>
      <c r="AK33" s="687"/>
      <c r="AL33" s="688" t="s">
        <v>225</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97.9</v>
      </c>
      <c r="BH33" s="754"/>
      <c r="BI33" s="754"/>
      <c r="BJ33" s="754"/>
      <c r="BK33" s="754"/>
      <c r="BL33" s="754"/>
      <c r="BM33" s="755">
        <v>91</v>
      </c>
      <c r="BN33" s="754"/>
      <c r="BO33" s="754"/>
      <c r="BP33" s="754"/>
      <c r="BQ33" s="756"/>
      <c r="BR33" s="753">
        <v>97.8</v>
      </c>
      <c r="BS33" s="754"/>
      <c r="BT33" s="754"/>
      <c r="BU33" s="754"/>
      <c r="BV33" s="754"/>
      <c r="BW33" s="754"/>
      <c r="BX33" s="755">
        <v>91.2</v>
      </c>
      <c r="BY33" s="754"/>
      <c r="BZ33" s="754"/>
      <c r="CA33" s="754"/>
      <c r="CB33" s="756"/>
      <c r="CD33" s="698" t="s">
        <v>317</v>
      </c>
      <c r="CE33" s="699"/>
      <c r="CF33" s="699"/>
      <c r="CG33" s="699"/>
      <c r="CH33" s="699"/>
      <c r="CI33" s="699"/>
      <c r="CJ33" s="699"/>
      <c r="CK33" s="699"/>
      <c r="CL33" s="699"/>
      <c r="CM33" s="699"/>
      <c r="CN33" s="699"/>
      <c r="CO33" s="699"/>
      <c r="CP33" s="699"/>
      <c r="CQ33" s="700"/>
      <c r="CR33" s="683">
        <v>12684121</v>
      </c>
      <c r="CS33" s="719"/>
      <c r="CT33" s="719"/>
      <c r="CU33" s="719"/>
      <c r="CV33" s="719"/>
      <c r="CW33" s="719"/>
      <c r="CX33" s="719"/>
      <c r="CY33" s="720"/>
      <c r="CZ33" s="688">
        <v>41.3</v>
      </c>
      <c r="DA33" s="717"/>
      <c r="DB33" s="717"/>
      <c r="DC33" s="721"/>
      <c r="DD33" s="692">
        <v>6260090</v>
      </c>
      <c r="DE33" s="719"/>
      <c r="DF33" s="719"/>
      <c r="DG33" s="719"/>
      <c r="DH33" s="719"/>
      <c r="DI33" s="719"/>
      <c r="DJ33" s="719"/>
      <c r="DK33" s="720"/>
      <c r="DL33" s="692">
        <v>5436246</v>
      </c>
      <c r="DM33" s="719"/>
      <c r="DN33" s="719"/>
      <c r="DO33" s="719"/>
      <c r="DP33" s="719"/>
      <c r="DQ33" s="719"/>
      <c r="DR33" s="719"/>
      <c r="DS33" s="719"/>
      <c r="DT33" s="719"/>
      <c r="DU33" s="719"/>
      <c r="DV33" s="720"/>
      <c r="DW33" s="688">
        <v>41.3</v>
      </c>
      <c r="DX33" s="717"/>
      <c r="DY33" s="717"/>
      <c r="DZ33" s="717"/>
      <c r="EA33" s="717"/>
      <c r="EB33" s="717"/>
      <c r="EC33" s="718"/>
    </row>
    <row r="34" spans="2:133" ht="11.25" customHeight="1">
      <c r="B34" s="680" t="s">
        <v>318</v>
      </c>
      <c r="C34" s="681"/>
      <c r="D34" s="681"/>
      <c r="E34" s="681"/>
      <c r="F34" s="681"/>
      <c r="G34" s="681"/>
      <c r="H34" s="681"/>
      <c r="I34" s="681"/>
      <c r="J34" s="681"/>
      <c r="K34" s="681"/>
      <c r="L34" s="681"/>
      <c r="M34" s="681"/>
      <c r="N34" s="681"/>
      <c r="O34" s="681"/>
      <c r="P34" s="681"/>
      <c r="Q34" s="682"/>
      <c r="R34" s="683">
        <v>151059</v>
      </c>
      <c r="S34" s="684"/>
      <c r="T34" s="684"/>
      <c r="U34" s="684"/>
      <c r="V34" s="684"/>
      <c r="W34" s="684"/>
      <c r="X34" s="684"/>
      <c r="Y34" s="685"/>
      <c r="Z34" s="686">
        <v>0.4</v>
      </c>
      <c r="AA34" s="686"/>
      <c r="AB34" s="686"/>
      <c r="AC34" s="686"/>
      <c r="AD34" s="687" t="s">
        <v>138</v>
      </c>
      <c r="AE34" s="687"/>
      <c r="AF34" s="687"/>
      <c r="AG34" s="687"/>
      <c r="AH34" s="687"/>
      <c r="AI34" s="687"/>
      <c r="AJ34" s="687"/>
      <c r="AK34" s="687"/>
      <c r="AL34" s="688" t="s">
        <v>225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6716591</v>
      </c>
      <c r="CS34" s="684"/>
      <c r="CT34" s="684"/>
      <c r="CU34" s="684"/>
      <c r="CV34" s="684"/>
      <c r="CW34" s="684"/>
      <c r="CX34" s="684"/>
      <c r="CY34" s="685"/>
      <c r="CZ34" s="688">
        <v>21.9</v>
      </c>
      <c r="DA34" s="717"/>
      <c r="DB34" s="717"/>
      <c r="DC34" s="721"/>
      <c r="DD34" s="692">
        <v>2277439</v>
      </c>
      <c r="DE34" s="684"/>
      <c r="DF34" s="684"/>
      <c r="DG34" s="684"/>
      <c r="DH34" s="684"/>
      <c r="DI34" s="684"/>
      <c r="DJ34" s="684"/>
      <c r="DK34" s="685"/>
      <c r="DL34" s="692">
        <v>1955195</v>
      </c>
      <c r="DM34" s="684"/>
      <c r="DN34" s="684"/>
      <c r="DO34" s="684"/>
      <c r="DP34" s="684"/>
      <c r="DQ34" s="684"/>
      <c r="DR34" s="684"/>
      <c r="DS34" s="684"/>
      <c r="DT34" s="684"/>
      <c r="DU34" s="684"/>
      <c r="DV34" s="685"/>
      <c r="DW34" s="688">
        <v>14.9</v>
      </c>
      <c r="DX34" s="717"/>
      <c r="DY34" s="717"/>
      <c r="DZ34" s="717"/>
      <c r="EA34" s="717"/>
      <c r="EB34" s="717"/>
      <c r="EC34" s="718"/>
    </row>
    <row r="35" spans="2:133" ht="11.25" customHeight="1">
      <c r="B35" s="680" t="s">
        <v>320</v>
      </c>
      <c r="C35" s="681"/>
      <c r="D35" s="681"/>
      <c r="E35" s="681"/>
      <c r="F35" s="681"/>
      <c r="G35" s="681"/>
      <c r="H35" s="681"/>
      <c r="I35" s="681"/>
      <c r="J35" s="681"/>
      <c r="K35" s="681"/>
      <c r="L35" s="681"/>
      <c r="M35" s="681"/>
      <c r="N35" s="681"/>
      <c r="O35" s="681"/>
      <c r="P35" s="681"/>
      <c r="Q35" s="682"/>
      <c r="R35" s="683">
        <v>192537</v>
      </c>
      <c r="S35" s="684"/>
      <c r="T35" s="684"/>
      <c r="U35" s="684"/>
      <c r="V35" s="684"/>
      <c r="W35" s="684"/>
      <c r="X35" s="684"/>
      <c r="Y35" s="685"/>
      <c r="Z35" s="686">
        <v>0.6</v>
      </c>
      <c r="AA35" s="686"/>
      <c r="AB35" s="686"/>
      <c r="AC35" s="686"/>
      <c r="AD35" s="687" t="s">
        <v>138</v>
      </c>
      <c r="AE35" s="687"/>
      <c r="AF35" s="687"/>
      <c r="AG35" s="687"/>
      <c r="AH35" s="687"/>
      <c r="AI35" s="687"/>
      <c r="AJ35" s="687"/>
      <c r="AK35" s="687"/>
      <c r="AL35" s="688" t="s">
        <v>137</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110800</v>
      </c>
      <c r="CS35" s="719"/>
      <c r="CT35" s="719"/>
      <c r="CU35" s="719"/>
      <c r="CV35" s="719"/>
      <c r="CW35" s="719"/>
      <c r="CX35" s="719"/>
      <c r="CY35" s="720"/>
      <c r="CZ35" s="688">
        <v>0.4</v>
      </c>
      <c r="DA35" s="717"/>
      <c r="DB35" s="717"/>
      <c r="DC35" s="721"/>
      <c r="DD35" s="692">
        <v>96472</v>
      </c>
      <c r="DE35" s="719"/>
      <c r="DF35" s="719"/>
      <c r="DG35" s="719"/>
      <c r="DH35" s="719"/>
      <c r="DI35" s="719"/>
      <c r="DJ35" s="719"/>
      <c r="DK35" s="720"/>
      <c r="DL35" s="692">
        <v>96472</v>
      </c>
      <c r="DM35" s="719"/>
      <c r="DN35" s="719"/>
      <c r="DO35" s="719"/>
      <c r="DP35" s="719"/>
      <c r="DQ35" s="719"/>
      <c r="DR35" s="719"/>
      <c r="DS35" s="719"/>
      <c r="DT35" s="719"/>
      <c r="DU35" s="719"/>
      <c r="DV35" s="720"/>
      <c r="DW35" s="688">
        <v>0.7</v>
      </c>
      <c r="DX35" s="717"/>
      <c r="DY35" s="717"/>
      <c r="DZ35" s="717"/>
      <c r="EA35" s="717"/>
      <c r="EB35" s="717"/>
      <c r="EC35" s="718"/>
    </row>
    <row r="36" spans="2:133" ht="11.25" customHeight="1">
      <c r="B36" s="680" t="s">
        <v>324</v>
      </c>
      <c r="C36" s="681"/>
      <c r="D36" s="681"/>
      <c r="E36" s="681"/>
      <c r="F36" s="681"/>
      <c r="G36" s="681"/>
      <c r="H36" s="681"/>
      <c r="I36" s="681"/>
      <c r="J36" s="681"/>
      <c r="K36" s="681"/>
      <c r="L36" s="681"/>
      <c r="M36" s="681"/>
      <c r="N36" s="681"/>
      <c r="O36" s="681"/>
      <c r="P36" s="681"/>
      <c r="Q36" s="682"/>
      <c r="R36" s="683">
        <v>2738664</v>
      </c>
      <c r="S36" s="684"/>
      <c r="T36" s="684"/>
      <c r="U36" s="684"/>
      <c r="V36" s="684"/>
      <c r="W36" s="684"/>
      <c r="X36" s="684"/>
      <c r="Y36" s="685"/>
      <c r="Z36" s="686">
        <v>7.9</v>
      </c>
      <c r="AA36" s="686"/>
      <c r="AB36" s="686"/>
      <c r="AC36" s="686"/>
      <c r="AD36" s="687" t="s">
        <v>137</v>
      </c>
      <c r="AE36" s="687"/>
      <c r="AF36" s="687"/>
      <c r="AG36" s="687"/>
      <c r="AH36" s="687"/>
      <c r="AI36" s="687"/>
      <c r="AJ36" s="687"/>
      <c r="AK36" s="687"/>
      <c r="AL36" s="688" t="s">
        <v>137</v>
      </c>
      <c r="AM36" s="689"/>
      <c r="AN36" s="689"/>
      <c r="AO36" s="690"/>
      <c r="AP36" s="235"/>
      <c r="AQ36" s="757" t="s">
        <v>325</v>
      </c>
      <c r="AR36" s="758"/>
      <c r="AS36" s="758"/>
      <c r="AT36" s="758"/>
      <c r="AU36" s="758"/>
      <c r="AV36" s="758"/>
      <c r="AW36" s="758"/>
      <c r="AX36" s="758"/>
      <c r="AY36" s="759"/>
      <c r="AZ36" s="672">
        <v>1713019</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57081</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3007030</v>
      </c>
      <c r="CS36" s="684"/>
      <c r="CT36" s="684"/>
      <c r="CU36" s="684"/>
      <c r="CV36" s="684"/>
      <c r="CW36" s="684"/>
      <c r="CX36" s="684"/>
      <c r="CY36" s="685"/>
      <c r="CZ36" s="688">
        <v>9.8000000000000007</v>
      </c>
      <c r="DA36" s="717"/>
      <c r="DB36" s="717"/>
      <c r="DC36" s="721"/>
      <c r="DD36" s="692">
        <v>2790702</v>
      </c>
      <c r="DE36" s="684"/>
      <c r="DF36" s="684"/>
      <c r="DG36" s="684"/>
      <c r="DH36" s="684"/>
      <c r="DI36" s="684"/>
      <c r="DJ36" s="684"/>
      <c r="DK36" s="685"/>
      <c r="DL36" s="692">
        <v>2523643</v>
      </c>
      <c r="DM36" s="684"/>
      <c r="DN36" s="684"/>
      <c r="DO36" s="684"/>
      <c r="DP36" s="684"/>
      <c r="DQ36" s="684"/>
      <c r="DR36" s="684"/>
      <c r="DS36" s="684"/>
      <c r="DT36" s="684"/>
      <c r="DU36" s="684"/>
      <c r="DV36" s="685"/>
      <c r="DW36" s="688">
        <v>19.2</v>
      </c>
      <c r="DX36" s="717"/>
      <c r="DY36" s="717"/>
      <c r="DZ36" s="717"/>
      <c r="EA36" s="717"/>
      <c r="EB36" s="717"/>
      <c r="EC36" s="718"/>
    </row>
    <row r="37" spans="2:133" ht="11.25" customHeight="1">
      <c r="B37" s="680" t="s">
        <v>328</v>
      </c>
      <c r="C37" s="681"/>
      <c r="D37" s="681"/>
      <c r="E37" s="681"/>
      <c r="F37" s="681"/>
      <c r="G37" s="681"/>
      <c r="H37" s="681"/>
      <c r="I37" s="681"/>
      <c r="J37" s="681"/>
      <c r="K37" s="681"/>
      <c r="L37" s="681"/>
      <c r="M37" s="681"/>
      <c r="N37" s="681"/>
      <c r="O37" s="681"/>
      <c r="P37" s="681"/>
      <c r="Q37" s="682"/>
      <c r="R37" s="683">
        <v>976432</v>
      </c>
      <c r="S37" s="684"/>
      <c r="T37" s="684"/>
      <c r="U37" s="684"/>
      <c r="V37" s="684"/>
      <c r="W37" s="684"/>
      <c r="X37" s="684"/>
      <c r="Y37" s="685"/>
      <c r="Z37" s="686">
        <v>2.8</v>
      </c>
      <c r="AA37" s="686"/>
      <c r="AB37" s="686"/>
      <c r="AC37" s="686"/>
      <c r="AD37" s="687" t="s">
        <v>138</v>
      </c>
      <c r="AE37" s="687"/>
      <c r="AF37" s="687"/>
      <c r="AG37" s="687"/>
      <c r="AH37" s="687"/>
      <c r="AI37" s="687"/>
      <c r="AJ37" s="687"/>
      <c r="AK37" s="687"/>
      <c r="AL37" s="688" t="s">
        <v>137</v>
      </c>
      <c r="AM37" s="689"/>
      <c r="AN37" s="689"/>
      <c r="AO37" s="690"/>
      <c r="AQ37" s="761" t="s">
        <v>329</v>
      </c>
      <c r="AR37" s="762"/>
      <c r="AS37" s="762"/>
      <c r="AT37" s="762"/>
      <c r="AU37" s="762"/>
      <c r="AV37" s="762"/>
      <c r="AW37" s="762"/>
      <c r="AX37" s="762"/>
      <c r="AY37" s="763"/>
      <c r="AZ37" s="683">
        <v>445337</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45018</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1384108</v>
      </c>
      <c r="CS37" s="719"/>
      <c r="CT37" s="719"/>
      <c r="CU37" s="719"/>
      <c r="CV37" s="719"/>
      <c r="CW37" s="719"/>
      <c r="CX37" s="719"/>
      <c r="CY37" s="720"/>
      <c r="CZ37" s="688">
        <v>4.5</v>
      </c>
      <c r="DA37" s="717"/>
      <c r="DB37" s="717"/>
      <c r="DC37" s="721"/>
      <c r="DD37" s="692">
        <v>1384108</v>
      </c>
      <c r="DE37" s="719"/>
      <c r="DF37" s="719"/>
      <c r="DG37" s="719"/>
      <c r="DH37" s="719"/>
      <c r="DI37" s="719"/>
      <c r="DJ37" s="719"/>
      <c r="DK37" s="720"/>
      <c r="DL37" s="692">
        <v>1384108</v>
      </c>
      <c r="DM37" s="719"/>
      <c r="DN37" s="719"/>
      <c r="DO37" s="719"/>
      <c r="DP37" s="719"/>
      <c r="DQ37" s="719"/>
      <c r="DR37" s="719"/>
      <c r="DS37" s="719"/>
      <c r="DT37" s="719"/>
      <c r="DU37" s="719"/>
      <c r="DV37" s="720"/>
      <c r="DW37" s="688">
        <v>10.5</v>
      </c>
      <c r="DX37" s="717"/>
      <c r="DY37" s="717"/>
      <c r="DZ37" s="717"/>
      <c r="EA37" s="717"/>
      <c r="EB37" s="717"/>
      <c r="EC37" s="718"/>
    </row>
    <row r="38" spans="2:133" ht="11.25" customHeight="1">
      <c r="B38" s="680" t="s">
        <v>332</v>
      </c>
      <c r="C38" s="681"/>
      <c r="D38" s="681"/>
      <c r="E38" s="681"/>
      <c r="F38" s="681"/>
      <c r="G38" s="681"/>
      <c r="H38" s="681"/>
      <c r="I38" s="681"/>
      <c r="J38" s="681"/>
      <c r="K38" s="681"/>
      <c r="L38" s="681"/>
      <c r="M38" s="681"/>
      <c r="N38" s="681"/>
      <c r="O38" s="681"/>
      <c r="P38" s="681"/>
      <c r="Q38" s="682"/>
      <c r="R38" s="683">
        <v>515296</v>
      </c>
      <c r="S38" s="684"/>
      <c r="T38" s="684"/>
      <c r="U38" s="684"/>
      <c r="V38" s="684"/>
      <c r="W38" s="684"/>
      <c r="X38" s="684"/>
      <c r="Y38" s="685"/>
      <c r="Z38" s="686">
        <v>1.5</v>
      </c>
      <c r="AA38" s="686"/>
      <c r="AB38" s="686"/>
      <c r="AC38" s="686"/>
      <c r="AD38" s="687">
        <v>8</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107923</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5007</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1088415</v>
      </c>
      <c r="CS38" s="684"/>
      <c r="CT38" s="684"/>
      <c r="CU38" s="684"/>
      <c r="CV38" s="684"/>
      <c r="CW38" s="684"/>
      <c r="CX38" s="684"/>
      <c r="CY38" s="685"/>
      <c r="CZ38" s="688">
        <v>3.5</v>
      </c>
      <c r="DA38" s="717"/>
      <c r="DB38" s="717"/>
      <c r="DC38" s="721"/>
      <c r="DD38" s="692">
        <v>811581</v>
      </c>
      <c r="DE38" s="684"/>
      <c r="DF38" s="684"/>
      <c r="DG38" s="684"/>
      <c r="DH38" s="684"/>
      <c r="DI38" s="684"/>
      <c r="DJ38" s="684"/>
      <c r="DK38" s="685"/>
      <c r="DL38" s="692">
        <v>795318</v>
      </c>
      <c r="DM38" s="684"/>
      <c r="DN38" s="684"/>
      <c r="DO38" s="684"/>
      <c r="DP38" s="684"/>
      <c r="DQ38" s="684"/>
      <c r="DR38" s="684"/>
      <c r="DS38" s="684"/>
      <c r="DT38" s="684"/>
      <c r="DU38" s="684"/>
      <c r="DV38" s="685"/>
      <c r="DW38" s="688">
        <v>6</v>
      </c>
      <c r="DX38" s="717"/>
      <c r="DY38" s="717"/>
      <c r="DZ38" s="717"/>
      <c r="EA38" s="717"/>
      <c r="EB38" s="717"/>
      <c r="EC38" s="718"/>
    </row>
    <row r="39" spans="2:133" ht="11.25" customHeight="1">
      <c r="B39" s="680" t="s">
        <v>336</v>
      </c>
      <c r="C39" s="681"/>
      <c r="D39" s="681"/>
      <c r="E39" s="681"/>
      <c r="F39" s="681"/>
      <c r="G39" s="681"/>
      <c r="H39" s="681"/>
      <c r="I39" s="681"/>
      <c r="J39" s="681"/>
      <c r="K39" s="681"/>
      <c r="L39" s="681"/>
      <c r="M39" s="681"/>
      <c r="N39" s="681"/>
      <c r="O39" s="681"/>
      <c r="P39" s="681"/>
      <c r="Q39" s="682"/>
      <c r="R39" s="683">
        <v>1771600</v>
      </c>
      <c r="S39" s="684"/>
      <c r="T39" s="684"/>
      <c r="U39" s="684"/>
      <c r="V39" s="684"/>
      <c r="W39" s="684"/>
      <c r="X39" s="684"/>
      <c r="Y39" s="685"/>
      <c r="Z39" s="686">
        <v>5.0999999999999996</v>
      </c>
      <c r="AA39" s="686"/>
      <c r="AB39" s="686"/>
      <c r="AC39" s="686"/>
      <c r="AD39" s="687" t="s">
        <v>137</v>
      </c>
      <c r="AE39" s="687"/>
      <c r="AF39" s="687"/>
      <c r="AG39" s="687"/>
      <c r="AH39" s="687"/>
      <c r="AI39" s="687"/>
      <c r="AJ39" s="687"/>
      <c r="AK39" s="687"/>
      <c r="AL39" s="688" t="s">
        <v>137</v>
      </c>
      <c r="AM39" s="689"/>
      <c r="AN39" s="689"/>
      <c r="AO39" s="690"/>
      <c r="AQ39" s="761" t="s">
        <v>337</v>
      </c>
      <c r="AR39" s="762"/>
      <c r="AS39" s="762"/>
      <c r="AT39" s="762"/>
      <c r="AU39" s="762"/>
      <c r="AV39" s="762"/>
      <c r="AW39" s="762"/>
      <c r="AX39" s="762"/>
      <c r="AY39" s="763"/>
      <c r="AZ39" s="683">
        <v>92812</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8350</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1568202</v>
      </c>
      <c r="CS39" s="719"/>
      <c r="CT39" s="719"/>
      <c r="CU39" s="719"/>
      <c r="CV39" s="719"/>
      <c r="CW39" s="719"/>
      <c r="CX39" s="719"/>
      <c r="CY39" s="720"/>
      <c r="CZ39" s="688">
        <v>5.0999999999999996</v>
      </c>
      <c r="DA39" s="717"/>
      <c r="DB39" s="717"/>
      <c r="DC39" s="721"/>
      <c r="DD39" s="692">
        <v>114853</v>
      </c>
      <c r="DE39" s="719"/>
      <c r="DF39" s="719"/>
      <c r="DG39" s="719"/>
      <c r="DH39" s="719"/>
      <c r="DI39" s="719"/>
      <c r="DJ39" s="719"/>
      <c r="DK39" s="720"/>
      <c r="DL39" s="692" t="s">
        <v>137</v>
      </c>
      <c r="DM39" s="719"/>
      <c r="DN39" s="719"/>
      <c r="DO39" s="719"/>
      <c r="DP39" s="719"/>
      <c r="DQ39" s="719"/>
      <c r="DR39" s="719"/>
      <c r="DS39" s="719"/>
      <c r="DT39" s="719"/>
      <c r="DU39" s="719"/>
      <c r="DV39" s="720"/>
      <c r="DW39" s="688" t="s">
        <v>138</v>
      </c>
      <c r="DX39" s="717"/>
      <c r="DY39" s="717"/>
      <c r="DZ39" s="717"/>
      <c r="EA39" s="717"/>
      <c r="EB39" s="717"/>
      <c r="EC39" s="718"/>
    </row>
    <row r="40" spans="2:133" ht="11.25" customHeight="1">
      <c r="B40" s="680" t="s">
        <v>340</v>
      </c>
      <c r="C40" s="681"/>
      <c r="D40" s="681"/>
      <c r="E40" s="681"/>
      <c r="F40" s="681"/>
      <c r="G40" s="681"/>
      <c r="H40" s="681"/>
      <c r="I40" s="681"/>
      <c r="J40" s="681"/>
      <c r="K40" s="681"/>
      <c r="L40" s="681"/>
      <c r="M40" s="681"/>
      <c r="N40" s="681"/>
      <c r="O40" s="681"/>
      <c r="P40" s="681"/>
      <c r="Q40" s="682"/>
      <c r="R40" s="683" t="s">
        <v>225</v>
      </c>
      <c r="S40" s="684"/>
      <c r="T40" s="684"/>
      <c r="U40" s="684"/>
      <c r="V40" s="684"/>
      <c r="W40" s="684"/>
      <c r="X40" s="684"/>
      <c r="Y40" s="685"/>
      <c r="Z40" s="686" t="s">
        <v>137</v>
      </c>
      <c r="AA40" s="686"/>
      <c r="AB40" s="686"/>
      <c r="AC40" s="686"/>
      <c r="AD40" s="687" t="s">
        <v>137</v>
      </c>
      <c r="AE40" s="687"/>
      <c r="AF40" s="687"/>
      <c r="AG40" s="687"/>
      <c r="AH40" s="687"/>
      <c r="AI40" s="687"/>
      <c r="AJ40" s="687"/>
      <c r="AK40" s="687"/>
      <c r="AL40" s="688" t="s">
        <v>137</v>
      </c>
      <c r="AM40" s="689"/>
      <c r="AN40" s="689"/>
      <c r="AO40" s="690"/>
      <c r="AQ40" s="761" t="s">
        <v>341</v>
      </c>
      <c r="AR40" s="762"/>
      <c r="AS40" s="762"/>
      <c r="AT40" s="762"/>
      <c r="AU40" s="762"/>
      <c r="AV40" s="762"/>
      <c r="AW40" s="762"/>
      <c r="AX40" s="762"/>
      <c r="AY40" s="763"/>
      <c r="AZ40" s="683" t="s">
        <v>225</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79</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193083</v>
      </c>
      <c r="CS40" s="684"/>
      <c r="CT40" s="684"/>
      <c r="CU40" s="684"/>
      <c r="CV40" s="684"/>
      <c r="CW40" s="684"/>
      <c r="CX40" s="684"/>
      <c r="CY40" s="685"/>
      <c r="CZ40" s="688">
        <v>0.6</v>
      </c>
      <c r="DA40" s="717"/>
      <c r="DB40" s="717"/>
      <c r="DC40" s="721"/>
      <c r="DD40" s="692">
        <v>169043</v>
      </c>
      <c r="DE40" s="684"/>
      <c r="DF40" s="684"/>
      <c r="DG40" s="684"/>
      <c r="DH40" s="684"/>
      <c r="DI40" s="684"/>
      <c r="DJ40" s="684"/>
      <c r="DK40" s="685"/>
      <c r="DL40" s="692">
        <v>65618</v>
      </c>
      <c r="DM40" s="684"/>
      <c r="DN40" s="684"/>
      <c r="DO40" s="684"/>
      <c r="DP40" s="684"/>
      <c r="DQ40" s="684"/>
      <c r="DR40" s="684"/>
      <c r="DS40" s="684"/>
      <c r="DT40" s="684"/>
      <c r="DU40" s="684"/>
      <c r="DV40" s="685"/>
      <c r="DW40" s="688">
        <v>0.5</v>
      </c>
      <c r="DX40" s="717"/>
      <c r="DY40" s="717"/>
      <c r="DZ40" s="717"/>
      <c r="EA40" s="717"/>
      <c r="EB40" s="717"/>
      <c r="EC40" s="718"/>
    </row>
    <row r="41" spans="2:133" ht="11.25" customHeight="1">
      <c r="B41" s="680" t="s">
        <v>345</v>
      </c>
      <c r="C41" s="681"/>
      <c r="D41" s="681"/>
      <c r="E41" s="681"/>
      <c r="F41" s="681"/>
      <c r="G41" s="681"/>
      <c r="H41" s="681"/>
      <c r="I41" s="681"/>
      <c r="J41" s="681"/>
      <c r="K41" s="681"/>
      <c r="L41" s="681"/>
      <c r="M41" s="681"/>
      <c r="N41" s="681"/>
      <c r="O41" s="681"/>
      <c r="P41" s="681"/>
      <c r="Q41" s="682"/>
      <c r="R41" s="683">
        <v>411100</v>
      </c>
      <c r="S41" s="684"/>
      <c r="T41" s="684"/>
      <c r="U41" s="684"/>
      <c r="V41" s="684"/>
      <c r="W41" s="684"/>
      <c r="X41" s="684"/>
      <c r="Y41" s="685"/>
      <c r="Z41" s="686">
        <v>1.2</v>
      </c>
      <c r="AA41" s="686"/>
      <c r="AB41" s="686"/>
      <c r="AC41" s="686"/>
      <c r="AD41" s="687" t="s">
        <v>137</v>
      </c>
      <c r="AE41" s="687"/>
      <c r="AF41" s="687"/>
      <c r="AG41" s="687"/>
      <c r="AH41" s="687"/>
      <c r="AI41" s="687"/>
      <c r="AJ41" s="687"/>
      <c r="AK41" s="687"/>
      <c r="AL41" s="688" t="s">
        <v>137</v>
      </c>
      <c r="AM41" s="689"/>
      <c r="AN41" s="689"/>
      <c r="AO41" s="690"/>
      <c r="AQ41" s="761" t="s">
        <v>346</v>
      </c>
      <c r="AR41" s="762"/>
      <c r="AS41" s="762"/>
      <c r="AT41" s="762"/>
      <c r="AU41" s="762"/>
      <c r="AV41" s="762"/>
      <c r="AW41" s="762"/>
      <c r="AX41" s="762"/>
      <c r="AY41" s="763"/>
      <c r="AZ41" s="683">
        <v>272567</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v>9</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225</v>
      </c>
      <c r="CS41" s="719"/>
      <c r="CT41" s="719"/>
      <c r="CU41" s="719"/>
      <c r="CV41" s="719"/>
      <c r="CW41" s="719"/>
      <c r="CX41" s="719"/>
      <c r="CY41" s="720"/>
      <c r="CZ41" s="688" t="s">
        <v>225</v>
      </c>
      <c r="DA41" s="717"/>
      <c r="DB41" s="717"/>
      <c r="DC41" s="721"/>
      <c r="DD41" s="692" t="s">
        <v>225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349</v>
      </c>
      <c r="C42" s="734"/>
      <c r="D42" s="734"/>
      <c r="E42" s="734"/>
      <c r="F42" s="734"/>
      <c r="G42" s="734"/>
      <c r="H42" s="734"/>
      <c r="I42" s="734"/>
      <c r="J42" s="734"/>
      <c r="K42" s="734"/>
      <c r="L42" s="734"/>
      <c r="M42" s="734"/>
      <c r="N42" s="734"/>
      <c r="O42" s="734"/>
      <c r="P42" s="734"/>
      <c r="Q42" s="735"/>
      <c r="R42" s="768">
        <v>34763074</v>
      </c>
      <c r="S42" s="769"/>
      <c r="T42" s="769"/>
      <c r="U42" s="769"/>
      <c r="V42" s="769"/>
      <c r="W42" s="769"/>
      <c r="X42" s="769"/>
      <c r="Y42" s="777"/>
      <c r="Z42" s="778">
        <v>100</v>
      </c>
      <c r="AA42" s="778"/>
      <c r="AB42" s="778"/>
      <c r="AC42" s="778"/>
      <c r="AD42" s="779">
        <v>12736361</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794380</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323</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9470861</v>
      </c>
      <c r="CS42" s="684"/>
      <c r="CT42" s="684"/>
      <c r="CU42" s="684"/>
      <c r="CV42" s="684"/>
      <c r="CW42" s="684"/>
      <c r="CX42" s="684"/>
      <c r="CY42" s="685"/>
      <c r="CZ42" s="688">
        <v>30.9</v>
      </c>
      <c r="DA42" s="689"/>
      <c r="DB42" s="689"/>
      <c r="DC42" s="701"/>
      <c r="DD42" s="692">
        <v>1933702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110421</v>
      </c>
      <c r="CS43" s="719"/>
      <c r="CT43" s="719"/>
      <c r="CU43" s="719"/>
      <c r="CV43" s="719"/>
      <c r="CW43" s="719"/>
      <c r="CX43" s="719"/>
      <c r="CY43" s="720"/>
      <c r="CZ43" s="688">
        <v>0.4</v>
      </c>
      <c r="DA43" s="717"/>
      <c r="DB43" s="717"/>
      <c r="DC43" s="721"/>
      <c r="DD43" s="692">
        <v>110421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301</v>
      </c>
      <c r="CE44" s="796"/>
      <c r="CF44" s="680" t="s">
        <v>354</v>
      </c>
      <c r="CG44" s="681"/>
      <c r="CH44" s="681"/>
      <c r="CI44" s="681"/>
      <c r="CJ44" s="681"/>
      <c r="CK44" s="681"/>
      <c r="CL44" s="681"/>
      <c r="CM44" s="681"/>
      <c r="CN44" s="681"/>
      <c r="CO44" s="681"/>
      <c r="CP44" s="681"/>
      <c r="CQ44" s="682"/>
      <c r="CR44" s="683">
        <v>8615402</v>
      </c>
      <c r="CS44" s="684"/>
      <c r="CT44" s="684"/>
      <c r="CU44" s="684"/>
      <c r="CV44" s="684"/>
      <c r="CW44" s="684"/>
      <c r="CX44" s="684"/>
      <c r="CY44" s="685"/>
      <c r="CZ44" s="688">
        <v>28.1</v>
      </c>
      <c r="DA44" s="689"/>
      <c r="DB44" s="689"/>
      <c r="DC44" s="701"/>
      <c r="DD44" s="692">
        <v>1616388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4508403</v>
      </c>
      <c r="CS45" s="719"/>
      <c r="CT45" s="719"/>
      <c r="CU45" s="719"/>
      <c r="CV45" s="719"/>
      <c r="CW45" s="719"/>
      <c r="CX45" s="719"/>
      <c r="CY45" s="720"/>
      <c r="CZ45" s="688">
        <v>14.7</v>
      </c>
      <c r="DA45" s="717"/>
      <c r="DB45" s="717"/>
      <c r="DC45" s="721"/>
      <c r="DD45" s="692">
        <v>265219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3968749</v>
      </c>
      <c r="CS46" s="684"/>
      <c r="CT46" s="684"/>
      <c r="CU46" s="684"/>
      <c r="CV46" s="684"/>
      <c r="CW46" s="684"/>
      <c r="CX46" s="684"/>
      <c r="CY46" s="685"/>
      <c r="CZ46" s="688">
        <v>12.9</v>
      </c>
      <c r="DA46" s="689"/>
      <c r="DB46" s="689"/>
      <c r="DC46" s="701"/>
      <c r="DD46" s="692">
        <v>1218519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855459</v>
      </c>
      <c r="CS47" s="719"/>
      <c r="CT47" s="719"/>
      <c r="CU47" s="719"/>
      <c r="CV47" s="719"/>
      <c r="CW47" s="719"/>
      <c r="CX47" s="719"/>
      <c r="CY47" s="720"/>
      <c r="CZ47" s="688">
        <v>2.8</v>
      </c>
      <c r="DA47" s="717"/>
      <c r="DB47" s="717"/>
      <c r="DC47" s="721"/>
      <c r="DD47" s="692">
        <v>317314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137</v>
      </c>
      <c r="CS48" s="684"/>
      <c r="CT48" s="684"/>
      <c r="CU48" s="684"/>
      <c r="CV48" s="684"/>
      <c r="CW48" s="684"/>
      <c r="CX48" s="684"/>
      <c r="CY48" s="685"/>
      <c r="CZ48" s="688" t="s">
        <v>137</v>
      </c>
      <c r="DA48" s="689"/>
      <c r="DB48" s="689"/>
      <c r="DC48" s="701"/>
      <c r="DD48" s="692" t="s">
        <v>137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362</v>
      </c>
      <c r="CE49" s="734"/>
      <c r="CF49" s="734"/>
      <c r="CG49" s="734"/>
      <c r="CH49" s="734"/>
      <c r="CI49" s="734"/>
      <c r="CJ49" s="734"/>
      <c r="CK49" s="734"/>
      <c r="CL49" s="734"/>
      <c r="CM49" s="734"/>
      <c r="CN49" s="734"/>
      <c r="CO49" s="734"/>
      <c r="CP49" s="734"/>
      <c r="CQ49" s="735"/>
      <c r="CR49" s="768">
        <v>30686925</v>
      </c>
      <c r="CS49" s="754"/>
      <c r="CT49" s="754"/>
      <c r="CU49" s="754"/>
      <c r="CV49" s="754"/>
      <c r="CW49" s="754"/>
      <c r="CX49" s="754"/>
      <c r="CY49" s="785"/>
      <c r="CZ49" s="780">
        <v>100</v>
      </c>
      <c r="DA49" s="786"/>
      <c r="DB49" s="786"/>
      <c r="DC49" s="787"/>
      <c r="DD49" s="788">
        <v>14700740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7Y7hIv++/mV3WdzWWTInBlddMQsHp7rflQLacNltRUch5SF0TqN+ItkuZtAJy3tKzXAyAKTl0QFqoEVPkmNofA==" saltValue="J67bSZma1qUxUahKRNsNO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34611</v>
      </c>
      <c r="R7" s="819"/>
      <c r="S7" s="819"/>
      <c r="T7" s="819"/>
      <c r="U7" s="819"/>
      <c r="V7" s="819">
        <v>30545</v>
      </c>
      <c r="W7" s="819"/>
      <c r="X7" s="819"/>
      <c r="Y7" s="819"/>
      <c r="Z7" s="819"/>
      <c r="AA7" s="819">
        <v>4066</v>
      </c>
      <c r="AB7" s="819"/>
      <c r="AC7" s="819"/>
      <c r="AD7" s="819"/>
      <c r="AE7" s="820"/>
      <c r="AF7" s="821">
        <v>829</v>
      </c>
      <c r="AG7" s="822"/>
      <c r="AH7" s="822"/>
      <c r="AI7" s="822"/>
      <c r="AJ7" s="823"/>
      <c r="AK7" s="858">
        <v>21</v>
      </c>
      <c r="AL7" s="859"/>
      <c r="AM7" s="859"/>
      <c r="AN7" s="859"/>
      <c r="AO7" s="859"/>
      <c r="AP7" s="859">
        <v>21257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605</v>
      </c>
      <c r="BT7" s="863"/>
      <c r="BU7" s="863"/>
      <c r="BV7" s="863"/>
      <c r="BW7" s="863"/>
      <c r="BX7" s="863"/>
      <c r="BY7" s="863"/>
      <c r="BZ7" s="863"/>
      <c r="CA7" s="863"/>
      <c r="CB7" s="863"/>
      <c r="CC7" s="863"/>
      <c r="CD7" s="863"/>
      <c r="CE7" s="863"/>
      <c r="CF7" s="863"/>
      <c r="CG7" s="864"/>
      <c r="CH7" s="855" t="s">
        <v>593</v>
      </c>
      <c r="CI7" s="856"/>
      <c r="CJ7" s="856"/>
      <c r="CK7" s="856"/>
      <c r="CL7" s="857"/>
      <c r="CM7" s="855">
        <v>82</v>
      </c>
      <c r="CN7" s="856"/>
      <c r="CO7" s="856"/>
      <c r="CP7" s="856"/>
      <c r="CQ7" s="857"/>
      <c r="CR7" s="855">
        <v>30</v>
      </c>
      <c r="CS7" s="856"/>
      <c r="CT7" s="856"/>
      <c r="CU7" s="856"/>
      <c r="CV7" s="857"/>
      <c r="CW7" s="855">
        <v>1</v>
      </c>
      <c r="CX7" s="856"/>
      <c r="CY7" s="856"/>
      <c r="CZ7" s="856"/>
      <c r="DA7" s="857"/>
      <c r="DB7" s="855" t="s">
        <v>616</v>
      </c>
      <c r="DC7" s="856"/>
      <c r="DD7" s="856"/>
      <c r="DE7" s="856"/>
      <c r="DF7" s="857"/>
      <c r="DG7" s="855" t="s">
        <v>617</v>
      </c>
      <c r="DH7" s="856"/>
      <c r="DI7" s="856"/>
      <c r="DJ7" s="856"/>
      <c r="DK7" s="857"/>
      <c r="DL7" s="855" t="s">
        <v>617</v>
      </c>
      <c r="DM7" s="856"/>
      <c r="DN7" s="856"/>
      <c r="DO7" s="856"/>
      <c r="DP7" s="857"/>
      <c r="DQ7" s="855" t="s">
        <v>593</v>
      </c>
      <c r="DR7" s="856"/>
      <c r="DS7" s="856"/>
      <c r="DT7" s="856"/>
      <c r="DU7" s="857"/>
      <c r="DV7" s="836"/>
      <c r="DW7" s="837"/>
      <c r="DX7" s="837"/>
      <c r="DY7" s="837"/>
      <c r="DZ7" s="838"/>
      <c r="EA7" s="255"/>
    </row>
    <row r="8" spans="1:131" s="256" customFormat="1" ht="26.25" customHeight="1">
      <c r="A8" s="262">
        <v>2</v>
      </c>
      <c r="B8" s="839" t="s">
        <v>386</v>
      </c>
      <c r="C8" s="840"/>
      <c r="D8" s="840"/>
      <c r="E8" s="840"/>
      <c r="F8" s="840"/>
      <c r="G8" s="840"/>
      <c r="H8" s="840"/>
      <c r="I8" s="840"/>
      <c r="J8" s="840"/>
      <c r="K8" s="840"/>
      <c r="L8" s="840"/>
      <c r="M8" s="840"/>
      <c r="N8" s="840"/>
      <c r="O8" s="840"/>
      <c r="P8" s="841"/>
      <c r="Q8" s="842">
        <v>56</v>
      </c>
      <c r="R8" s="843"/>
      <c r="S8" s="843"/>
      <c r="T8" s="843"/>
      <c r="U8" s="843"/>
      <c r="V8" s="843">
        <v>52</v>
      </c>
      <c r="W8" s="843"/>
      <c r="X8" s="843"/>
      <c r="Y8" s="843"/>
      <c r="Z8" s="843"/>
      <c r="AA8" s="843">
        <v>4</v>
      </c>
      <c r="AB8" s="843"/>
      <c r="AC8" s="843"/>
      <c r="AD8" s="843"/>
      <c r="AE8" s="844"/>
      <c r="AF8" s="845">
        <v>4</v>
      </c>
      <c r="AG8" s="846"/>
      <c r="AH8" s="846"/>
      <c r="AI8" s="846"/>
      <c r="AJ8" s="847"/>
      <c r="AK8" s="848">
        <v>6</v>
      </c>
      <c r="AL8" s="849"/>
      <c r="AM8" s="849"/>
      <c r="AN8" s="849"/>
      <c r="AO8" s="849"/>
      <c r="AP8" s="849" t="s">
        <v>595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606</v>
      </c>
      <c r="BT8" s="853"/>
      <c r="BU8" s="853"/>
      <c r="BV8" s="853"/>
      <c r="BW8" s="853"/>
      <c r="BX8" s="853"/>
      <c r="BY8" s="853"/>
      <c r="BZ8" s="853"/>
      <c r="CA8" s="853"/>
      <c r="CB8" s="853"/>
      <c r="CC8" s="853"/>
      <c r="CD8" s="853"/>
      <c r="CE8" s="853"/>
      <c r="CF8" s="853"/>
      <c r="CG8" s="854"/>
      <c r="CH8" s="865">
        <v>-1</v>
      </c>
      <c r="CI8" s="866"/>
      <c r="CJ8" s="866"/>
      <c r="CK8" s="866"/>
      <c r="CL8" s="867"/>
      <c r="CM8" s="865">
        <v>35</v>
      </c>
      <c r="CN8" s="866"/>
      <c r="CO8" s="866"/>
      <c r="CP8" s="866"/>
      <c r="CQ8" s="867"/>
      <c r="CR8" s="865">
        <v>15</v>
      </c>
      <c r="CS8" s="866"/>
      <c r="CT8" s="866"/>
      <c r="CU8" s="866"/>
      <c r="CV8" s="867"/>
      <c r="CW8" s="865" t="s">
        <v>614</v>
      </c>
      <c r="CX8" s="866"/>
      <c r="CY8" s="866"/>
      <c r="CZ8" s="866"/>
      <c r="DA8" s="867"/>
      <c r="DB8" s="865" t="s">
        <v>593</v>
      </c>
      <c r="DC8" s="866"/>
      <c r="DD8" s="866"/>
      <c r="DE8" s="866"/>
      <c r="DF8" s="867"/>
      <c r="DG8" s="865" t="s">
        <v>615</v>
      </c>
      <c r="DH8" s="866"/>
      <c r="DI8" s="866"/>
      <c r="DJ8" s="866"/>
      <c r="DK8" s="867"/>
      <c r="DL8" s="865" t="s">
        <v>593</v>
      </c>
      <c r="DM8" s="866"/>
      <c r="DN8" s="866"/>
      <c r="DO8" s="866"/>
      <c r="DP8" s="867"/>
      <c r="DQ8" s="865" t="s">
        <v>593</v>
      </c>
      <c r="DR8" s="866"/>
      <c r="DS8" s="866"/>
      <c r="DT8" s="866"/>
      <c r="DU8" s="867"/>
      <c r="DV8" s="868"/>
      <c r="DW8" s="869"/>
      <c r="DX8" s="869"/>
      <c r="DY8" s="869"/>
      <c r="DZ8" s="870"/>
      <c r="EA8" s="255"/>
    </row>
    <row r="9" spans="1:131" s="256" customFormat="1" ht="26.25" customHeight="1">
      <c r="A9" s="262">
        <v>3</v>
      </c>
      <c r="B9" s="839" t="s">
        <v>387</v>
      </c>
      <c r="C9" s="840"/>
      <c r="D9" s="840"/>
      <c r="E9" s="840"/>
      <c r="F9" s="840"/>
      <c r="G9" s="840"/>
      <c r="H9" s="840"/>
      <c r="I9" s="840"/>
      <c r="J9" s="840"/>
      <c r="K9" s="840"/>
      <c r="L9" s="840"/>
      <c r="M9" s="840"/>
      <c r="N9" s="840"/>
      <c r="O9" s="840"/>
      <c r="P9" s="841"/>
      <c r="Q9" s="842">
        <v>193</v>
      </c>
      <c r="R9" s="843"/>
      <c r="S9" s="843"/>
      <c r="T9" s="843"/>
      <c r="U9" s="843"/>
      <c r="V9" s="843">
        <v>193</v>
      </c>
      <c r="W9" s="843"/>
      <c r="X9" s="843"/>
      <c r="Y9" s="843"/>
      <c r="Z9" s="843"/>
      <c r="AA9" s="843" t="s">
        <v>593</v>
      </c>
      <c r="AB9" s="843"/>
      <c r="AC9" s="843"/>
      <c r="AD9" s="843"/>
      <c r="AE9" s="844"/>
      <c r="AF9" s="845" t="s">
        <v>137</v>
      </c>
      <c r="AG9" s="846"/>
      <c r="AH9" s="846"/>
      <c r="AI9" s="846"/>
      <c r="AJ9" s="847"/>
      <c r="AK9" s="848">
        <v>89</v>
      </c>
      <c r="AL9" s="849"/>
      <c r="AM9" s="849"/>
      <c r="AN9" s="849"/>
      <c r="AO9" s="849"/>
      <c r="AP9" s="849" t="s">
        <v>594</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607</v>
      </c>
      <c r="BT9" s="853"/>
      <c r="BU9" s="853"/>
      <c r="BV9" s="853"/>
      <c r="BW9" s="853"/>
      <c r="BX9" s="853"/>
      <c r="BY9" s="853"/>
      <c r="BZ9" s="853"/>
      <c r="CA9" s="853"/>
      <c r="CB9" s="853"/>
      <c r="CC9" s="853"/>
      <c r="CD9" s="853"/>
      <c r="CE9" s="853"/>
      <c r="CF9" s="853"/>
      <c r="CG9" s="854"/>
      <c r="CH9" s="865">
        <v>52</v>
      </c>
      <c r="CI9" s="866"/>
      <c r="CJ9" s="866"/>
      <c r="CK9" s="866"/>
      <c r="CL9" s="867"/>
      <c r="CM9" s="865">
        <v>1</v>
      </c>
      <c r="CN9" s="866"/>
      <c r="CO9" s="866"/>
      <c r="CP9" s="866"/>
      <c r="CQ9" s="867"/>
      <c r="CR9" s="865">
        <v>8</v>
      </c>
      <c r="CS9" s="866"/>
      <c r="CT9" s="866"/>
      <c r="CU9" s="866"/>
      <c r="CV9" s="867"/>
      <c r="CW9" s="865" t="s">
        <v>511</v>
      </c>
      <c r="CX9" s="866"/>
      <c r="CY9" s="866"/>
      <c r="CZ9" s="866"/>
      <c r="DA9" s="867"/>
      <c r="DB9" s="865" t="s">
        <v>511</v>
      </c>
      <c r="DC9" s="866"/>
      <c r="DD9" s="866"/>
      <c r="DE9" s="866"/>
      <c r="DF9" s="867"/>
      <c r="DG9" s="865" t="s">
        <v>511</v>
      </c>
      <c r="DH9" s="866"/>
      <c r="DI9" s="866"/>
      <c r="DJ9" s="866"/>
      <c r="DK9" s="867"/>
      <c r="DL9" s="865" t="s">
        <v>511</v>
      </c>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608</v>
      </c>
      <c r="BT10" s="853"/>
      <c r="BU10" s="853"/>
      <c r="BV10" s="853"/>
      <c r="BW10" s="853"/>
      <c r="BX10" s="853"/>
      <c r="BY10" s="853"/>
      <c r="BZ10" s="853"/>
      <c r="CA10" s="853"/>
      <c r="CB10" s="853"/>
      <c r="CC10" s="853"/>
      <c r="CD10" s="853"/>
      <c r="CE10" s="853"/>
      <c r="CF10" s="853"/>
      <c r="CG10" s="854"/>
      <c r="CH10" s="865">
        <v>0</v>
      </c>
      <c r="CI10" s="866"/>
      <c r="CJ10" s="866"/>
      <c r="CK10" s="866"/>
      <c r="CL10" s="867"/>
      <c r="CM10" s="865">
        <v>37</v>
      </c>
      <c r="CN10" s="866"/>
      <c r="CO10" s="866"/>
      <c r="CP10" s="866"/>
      <c r="CQ10" s="867"/>
      <c r="CR10" s="865">
        <v>5</v>
      </c>
      <c r="CS10" s="866"/>
      <c r="CT10" s="866"/>
      <c r="CU10" s="866"/>
      <c r="CV10" s="867"/>
      <c r="CW10" s="865" t="s">
        <v>594</v>
      </c>
      <c r="CX10" s="866"/>
      <c r="CY10" s="866"/>
      <c r="CZ10" s="866"/>
      <c r="DA10" s="867"/>
      <c r="DB10" s="865" t="s">
        <v>594</v>
      </c>
      <c r="DC10" s="866"/>
      <c r="DD10" s="866"/>
      <c r="DE10" s="866"/>
      <c r="DF10" s="867"/>
      <c r="DG10" s="865" t="s">
        <v>594</v>
      </c>
      <c r="DH10" s="866"/>
      <c r="DI10" s="866"/>
      <c r="DJ10" s="866"/>
      <c r="DK10" s="867"/>
      <c r="DL10" s="865" t="s">
        <v>594</v>
      </c>
      <c r="DM10" s="866"/>
      <c r="DN10" s="866"/>
      <c r="DO10" s="866"/>
      <c r="DP10" s="867"/>
      <c r="DQ10" s="865" t="s">
        <v>594</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389</v>
      </c>
      <c r="B23" s="874" t="s">
        <v>390</v>
      </c>
      <c r="C23" s="875"/>
      <c r="D23" s="875"/>
      <c r="E23" s="875"/>
      <c r="F23" s="875"/>
      <c r="G23" s="875"/>
      <c r="H23" s="875"/>
      <c r="I23" s="875"/>
      <c r="J23" s="875"/>
      <c r="K23" s="875"/>
      <c r="L23" s="875"/>
      <c r="M23" s="875"/>
      <c r="N23" s="875"/>
      <c r="O23" s="875"/>
      <c r="P23" s="876"/>
      <c r="Q23" s="877">
        <v>34860</v>
      </c>
      <c r="R23" s="878"/>
      <c r="S23" s="878"/>
      <c r="T23" s="878"/>
      <c r="U23" s="878"/>
      <c r="V23" s="878">
        <v>30791</v>
      </c>
      <c r="W23" s="878"/>
      <c r="X23" s="878"/>
      <c r="Y23" s="878"/>
      <c r="Z23" s="878"/>
      <c r="AA23" s="878">
        <v>4069</v>
      </c>
      <c r="AB23" s="878"/>
      <c r="AC23" s="878"/>
      <c r="AD23" s="878"/>
      <c r="AE23" s="879"/>
      <c r="AF23" s="880">
        <v>832</v>
      </c>
      <c r="AG23" s="878"/>
      <c r="AH23" s="878"/>
      <c r="AI23" s="878"/>
      <c r="AJ23" s="881"/>
      <c r="AK23" s="882"/>
      <c r="AL23" s="883"/>
      <c r="AM23" s="883"/>
      <c r="AN23" s="883"/>
      <c r="AO23" s="883"/>
      <c r="AP23" s="878">
        <v>21257</v>
      </c>
      <c r="AQ23" s="878"/>
      <c r="AR23" s="878"/>
      <c r="AS23" s="878"/>
      <c r="AT23" s="878"/>
      <c r="AU23" s="884"/>
      <c r="AV23" s="884"/>
      <c r="AW23" s="884"/>
      <c r="AX23" s="884"/>
      <c r="AY23" s="885"/>
      <c r="AZ23" s="893" t="s">
        <v>137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401</v>
      </c>
      <c r="C28" s="816"/>
      <c r="D28" s="816"/>
      <c r="E28" s="816"/>
      <c r="F28" s="816"/>
      <c r="G28" s="816"/>
      <c r="H28" s="816"/>
      <c r="I28" s="816"/>
      <c r="J28" s="816"/>
      <c r="K28" s="816"/>
      <c r="L28" s="816"/>
      <c r="M28" s="816"/>
      <c r="N28" s="816"/>
      <c r="O28" s="816"/>
      <c r="P28" s="817"/>
      <c r="Q28" s="906">
        <v>3935</v>
      </c>
      <c r="R28" s="907"/>
      <c r="S28" s="907"/>
      <c r="T28" s="907"/>
      <c r="U28" s="907"/>
      <c r="V28" s="907">
        <v>3878</v>
      </c>
      <c r="W28" s="907"/>
      <c r="X28" s="907"/>
      <c r="Y28" s="907"/>
      <c r="Z28" s="907"/>
      <c r="AA28" s="907">
        <v>57</v>
      </c>
      <c r="AB28" s="907"/>
      <c r="AC28" s="907"/>
      <c r="AD28" s="907"/>
      <c r="AE28" s="908"/>
      <c r="AF28" s="909">
        <v>57</v>
      </c>
      <c r="AG28" s="907"/>
      <c r="AH28" s="907"/>
      <c r="AI28" s="907"/>
      <c r="AJ28" s="910"/>
      <c r="AK28" s="911">
        <v>271</v>
      </c>
      <c r="AL28" s="902"/>
      <c r="AM28" s="902"/>
      <c r="AN28" s="902"/>
      <c r="AO28" s="902"/>
      <c r="AP28" s="902" t="s">
        <v>596</v>
      </c>
      <c r="AQ28" s="902"/>
      <c r="AR28" s="902"/>
      <c r="AS28" s="902"/>
      <c r="AT28" s="902"/>
      <c r="AU28" s="902" t="s">
        <v>597</v>
      </c>
      <c r="AV28" s="902"/>
      <c r="AW28" s="902"/>
      <c r="AX28" s="902"/>
      <c r="AY28" s="902"/>
      <c r="AZ28" s="903" t="s">
        <v>593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402</v>
      </c>
      <c r="C29" s="840"/>
      <c r="D29" s="840"/>
      <c r="E29" s="840"/>
      <c r="F29" s="840"/>
      <c r="G29" s="840"/>
      <c r="H29" s="840"/>
      <c r="I29" s="840"/>
      <c r="J29" s="840"/>
      <c r="K29" s="840"/>
      <c r="L29" s="840"/>
      <c r="M29" s="840"/>
      <c r="N29" s="840"/>
      <c r="O29" s="840"/>
      <c r="P29" s="841"/>
      <c r="Q29" s="842">
        <v>4526</v>
      </c>
      <c r="R29" s="843"/>
      <c r="S29" s="843"/>
      <c r="T29" s="843"/>
      <c r="U29" s="843"/>
      <c r="V29" s="843">
        <v>4293</v>
      </c>
      <c r="W29" s="843"/>
      <c r="X29" s="843"/>
      <c r="Y29" s="843"/>
      <c r="Z29" s="843"/>
      <c r="AA29" s="843">
        <v>233</v>
      </c>
      <c r="AB29" s="843"/>
      <c r="AC29" s="843"/>
      <c r="AD29" s="843"/>
      <c r="AE29" s="844"/>
      <c r="AF29" s="845">
        <v>233</v>
      </c>
      <c r="AG29" s="846"/>
      <c r="AH29" s="846"/>
      <c r="AI29" s="846"/>
      <c r="AJ29" s="847"/>
      <c r="AK29" s="914">
        <v>631</v>
      </c>
      <c r="AL29" s="915"/>
      <c r="AM29" s="915"/>
      <c r="AN29" s="915"/>
      <c r="AO29" s="915"/>
      <c r="AP29" s="915" t="s">
        <v>593</v>
      </c>
      <c r="AQ29" s="915"/>
      <c r="AR29" s="915"/>
      <c r="AS29" s="915"/>
      <c r="AT29" s="915"/>
      <c r="AU29" s="915" t="s">
        <v>598</v>
      </c>
      <c r="AV29" s="915"/>
      <c r="AW29" s="915"/>
      <c r="AX29" s="915"/>
      <c r="AY29" s="915"/>
      <c r="AZ29" s="916" t="s">
        <v>599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403</v>
      </c>
      <c r="C30" s="840"/>
      <c r="D30" s="840"/>
      <c r="E30" s="840"/>
      <c r="F30" s="840"/>
      <c r="G30" s="840"/>
      <c r="H30" s="840"/>
      <c r="I30" s="840"/>
      <c r="J30" s="840"/>
      <c r="K30" s="840"/>
      <c r="L30" s="840"/>
      <c r="M30" s="840"/>
      <c r="N30" s="840"/>
      <c r="O30" s="840"/>
      <c r="P30" s="841"/>
      <c r="Q30" s="842">
        <v>379</v>
      </c>
      <c r="R30" s="843"/>
      <c r="S30" s="843"/>
      <c r="T30" s="843"/>
      <c r="U30" s="843"/>
      <c r="V30" s="843">
        <v>379</v>
      </c>
      <c r="W30" s="843"/>
      <c r="X30" s="843"/>
      <c r="Y30" s="843"/>
      <c r="Z30" s="843"/>
      <c r="AA30" s="843">
        <v>0</v>
      </c>
      <c r="AB30" s="843"/>
      <c r="AC30" s="843"/>
      <c r="AD30" s="843"/>
      <c r="AE30" s="844"/>
      <c r="AF30" s="845">
        <v>0</v>
      </c>
      <c r="AG30" s="846"/>
      <c r="AH30" s="846"/>
      <c r="AI30" s="846"/>
      <c r="AJ30" s="847"/>
      <c r="AK30" s="914">
        <v>105</v>
      </c>
      <c r="AL30" s="915"/>
      <c r="AM30" s="915"/>
      <c r="AN30" s="915"/>
      <c r="AO30" s="915"/>
      <c r="AP30" s="915" t="s">
        <v>595</v>
      </c>
      <c r="AQ30" s="915"/>
      <c r="AR30" s="915"/>
      <c r="AS30" s="915"/>
      <c r="AT30" s="915"/>
      <c r="AU30" s="915" t="s">
        <v>600</v>
      </c>
      <c r="AV30" s="915"/>
      <c r="AW30" s="915"/>
      <c r="AX30" s="915"/>
      <c r="AY30" s="915"/>
      <c r="AZ30" s="916" t="s">
        <v>595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404</v>
      </c>
      <c r="C31" s="840"/>
      <c r="D31" s="840"/>
      <c r="E31" s="840"/>
      <c r="F31" s="840"/>
      <c r="G31" s="840"/>
      <c r="H31" s="840"/>
      <c r="I31" s="840"/>
      <c r="J31" s="840"/>
      <c r="K31" s="840"/>
      <c r="L31" s="840"/>
      <c r="M31" s="840"/>
      <c r="N31" s="840"/>
      <c r="O31" s="840"/>
      <c r="P31" s="841"/>
      <c r="Q31" s="842">
        <v>662</v>
      </c>
      <c r="R31" s="843"/>
      <c r="S31" s="843"/>
      <c r="T31" s="843"/>
      <c r="U31" s="843"/>
      <c r="V31" s="843">
        <v>617</v>
      </c>
      <c r="W31" s="843"/>
      <c r="X31" s="843"/>
      <c r="Y31" s="843"/>
      <c r="Z31" s="843"/>
      <c r="AA31" s="843">
        <v>45</v>
      </c>
      <c r="AB31" s="843"/>
      <c r="AC31" s="843"/>
      <c r="AD31" s="843"/>
      <c r="AE31" s="844"/>
      <c r="AF31" s="845">
        <v>471</v>
      </c>
      <c r="AG31" s="846"/>
      <c r="AH31" s="846"/>
      <c r="AI31" s="846"/>
      <c r="AJ31" s="847"/>
      <c r="AK31" s="914">
        <v>96</v>
      </c>
      <c r="AL31" s="915"/>
      <c r="AM31" s="915"/>
      <c r="AN31" s="915"/>
      <c r="AO31" s="915"/>
      <c r="AP31" s="915">
        <v>3989</v>
      </c>
      <c r="AQ31" s="915"/>
      <c r="AR31" s="915"/>
      <c r="AS31" s="915"/>
      <c r="AT31" s="915"/>
      <c r="AU31" s="915">
        <v>1</v>
      </c>
      <c r="AV31" s="915"/>
      <c r="AW31" s="915"/>
      <c r="AX31" s="915"/>
      <c r="AY31" s="915"/>
      <c r="AZ31" s="916" t="s">
        <v>593</v>
      </c>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406</v>
      </c>
      <c r="C32" s="840"/>
      <c r="D32" s="840"/>
      <c r="E32" s="840"/>
      <c r="F32" s="840"/>
      <c r="G32" s="840"/>
      <c r="H32" s="840"/>
      <c r="I32" s="840"/>
      <c r="J32" s="840"/>
      <c r="K32" s="840"/>
      <c r="L32" s="840"/>
      <c r="M32" s="840"/>
      <c r="N32" s="840"/>
      <c r="O32" s="840"/>
      <c r="P32" s="841"/>
      <c r="Q32" s="842">
        <v>552</v>
      </c>
      <c r="R32" s="843"/>
      <c r="S32" s="843"/>
      <c r="T32" s="843"/>
      <c r="U32" s="843"/>
      <c r="V32" s="843">
        <v>552</v>
      </c>
      <c r="W32" s="843"/>
      <c r="X32" s="843"/>
      <c r="Y32" s="843"/>
      <c r="Z32" s="843"/>
      <c r="AA32" s="843">
        <v>0</v>
      </c>
      <c r="AB32" s="843"/>
      <c r="AC32" s="843"/>
      <c r="AD32" s="843"/>
      <c r="AE32" s="844"/>
      <c r="AF32" s="845">
        <v>54</v>
      </c>
      <c r="AG32" s="846"/>
      <c r="AH32" s="846"/>
      <c r="AI32" s="846"/>
      <c r="AJ32" s="847"/>
      <c r="AK32" s="914">
        <v>424</v>
      </c>
      <c r="AL32" s="915"/>
      <c r="AM32" s="915"/>
      <c r="AN32" s="915"/>
      <c r="AO32" s="915"/>
      <c r="AP32" s="915">
        <v>6272</v>
      </c>
      <c r="AQ32" s="915"/>
      <c r="AR32" s="915"/>
      <c r="AS32" s="915"/>
      <c r="AT32" s="915"/>
      <c r="AU32" s="915">
        <v>1445</v>
      </c>
      <c r="AV32" s="915"/>
      <c r="AW32" s="915"/>
      <c r="AX32" s="915"/>
      <c r="AY32" s="915"/>
      <c r="AZ32" s="916" t="s">
        <v>593</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408</v>
      </c>
      <c r="C33" s="840"/>
      <c r="D33" s="840"/>
      <c r="E33" s="840"/>
      <c r="F33" s="840"/>
      <c r="G33" s="840"/>
      <c r="H33" s="840"/>
      <c r="I33" s="840"/>
      <c r="J33" s="840"/>
      <c r="K33" s="840"/>
      <c r="L33" s="840"/>
      <c r="M33" s="840"/>
      <c r="N33" s="840"/>
      <c r="O33" s="840"/>
      <c r="P33" s="841"/>
      <c r="Q33" s="842">
        <v>62</v>
      </c>
      <c r="R33" s="843"/>
      <c r="S33" s="843"/>
      <c r="T33" s="843"/>
      <c r="U33" s="843"/>
      <c r="V33" s="843">
        <v>62</v>
      </c>
      <c r="W33" s="843"/>
      <c r="X33" s="843"/>
      <c r="Y33" s="843"/>
      <c r="Z33" s="843"/>
      <c r="AA33" s="843" t="s">
        <v>601</v>
      </c>
      <c r="AB33" s="843"/>
      <c r="AC33" s="843"/>
      <c r="AD33" s="843"/>
      <c r="AE33" s="844"/>
      <c r="AF33" s="845" t="s">
        <v>137</v>
      </c>
      <c r="AG33" s="846"/>
      <c r="AH33" s="846"/>
      <c r="AI33" s="846"/>
      <c r="AJ33" s="847"/>
      <c r="AK33" s="914">
        <v>97</v>
      </c>
      <c r="AL33" s="915"/>
      <c r="AM33" s="915"/>
      <c r="AN33" s="915"/>
      <c r="AO33" s="915"/>
      <c r="AP33" s="915" t="s">
        <v>603</v>
      </c>
      <c r="AQ33" s="915"/>
      <c r="AR33" s="915"/>
      <c r="AS33" s="915"/>
      <c r="AT33" s="915"/>
      <c r="AU33" s="915" t="s">
        <v>604</v>
      </c>
      <c r="AV33" s="915"/>
      <c r="AW33" s="915"/>
      <c r="AX33" s="915"/>
      <c r="AY33" s="915"/>
      <c r="AZ33" s="916" t="s">
        <v>593</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409</v>
      </c>
      <c r="C34" s="840"/>
      <c r="D34" s="840"/>
      <c r="E34" s="840"/>
      <c r="F34" s="840"/>
      <c r="G34" s="840"/>
      <c r="H34" s="840"/>
      <c r="I34" s="840"/>
      <c r="J34" s="840"/>
      <c r="K34" s="840"/>
      <c r="L34" s="840"/>
      <c r="M34" s="840"/>
      <c r="N34" s="840"/>
      <c r="O34" s="840"/>
      <c r="P34" s="841"/>
      <c r="Q34" s="842">
        <v>873</v>
      </c>
      <c r="R34" s="843"/>
      <c r="S34" s="843"/>
      <c r="T34" s="843"/>
      <c r="U34" s="843"/>
      <c r="V34" s="843">
        <v>851</v>
      </c>
      <c r="W34" s="843"/>
      <c r="X34" s="843"/>
      <c r="Y34" s="843"/>
      <c r="Z34" s="843"/>
      <c r="AA34" s="843">
        <v>22</v>
      </c>
      <c r="AB34" s="843"/>
      <c r="AC34" s="843"/>
      <c r="AD34" s="843"/>
      <c r="AE34" s="844"/>
      <c r="AF34" s="845">
        <v>22</v>
      </c>
      <c r="AG34" s="846"/>
      <c r="AH34" s="846"/>
      <c r="AI34" s="846"/>
      <c r="AJ34" s="847"/>
      <c r="AK34" s="914" t="s">
        <v>593</v>
      </c>
      <c r="AL34" s="915"/>
      <c r="AM34" s="915"/>
      <c r="AN34" s="915"/>
      <c r="AO34" s="915"/>
      <c r="AP34" s="915" t="s">
        <v>603</v>
      </c>
      <c r="AQ34" s="915"/>
      <c r="AR34" s="915"/>
      <c r="AS34" s="915"/>
      <c r="AT34" s="915"/>
      <c r="AU34" s="915" t="s">
        <v>604</v>
      </c>
      <c r="AV34" s="915"/>
      <c r="AW34" s="915"/>
      <c r="AX34" s="915"/>
      <c r="AY34" s="915"/>
      <c r="AZ34" s="916" t="s">
        <v>593</v>
      </c>
      <c r="BA34" s="916"/>
      <c r="BB34" s="916"/>
      <c r="BC34" s="916"/>
      <c r="BD34" s="916"/>
      <c r="BE34" s="912" t="s">
        <v>410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411</v>
      </c>
      <c r="C35" s="840"/>
      <c r="D35" s="840"/>
      <c r="E35" s="840"/>
      <c r="F35" s="840"/>
      <c r="G35" s="840"/>
      <c r="H35" s="840"/>
      <c r="I35" s="840"/>
      <c r="J35" s="840"/>
      <c r="K35" s="840"/>
      <c r="L35" s="840"/>
      <c r="M35" s="840"/>
      <c r="N35" s="840"/>
      <c r="O35" s="840"/>
      <c r="P35" s="841"/>
      <c r="Q35" s="842">
        <v>26</v>
      </c>
      <c r="R35" s="843"/>
      <c r="S35" s="843"/>
      <c r="T35" s="843"/>
      <c r="U35" s="843"/>
      <c r="V35" s="843">
        <v>26</v>
      </c>
      <c r="W35" s="843"/>
      <c r="X35" s="843"/>
      <c r="Y35" s="843"/>
      <c r="Z35" s="843"/>
      <c r="AA35" s="843" t="s">
        <v>602</v>
      </c>
      <c r="AB35" s="843"/>
      <c r="AC35" s="843"/>
      <c r="AD35" s="843"/>
      <c r="AE35" s="844"/>
      <c r="AF35" s="845" t="s">
        <v>412</v>
      </c>
      <c r="AG35" s="846"/>
      <c r="AH35" s="846"/>
      <c r="AI35" s="846"/>
      <c r="AJ35" s="847"/>
      <c r="AK35" s="914">
        <v>21</v>
      </c>
      <c r="AL35" s="915"/>
      <c r="AM35" s="915"/>
      <c r="AN35" s="915"/>
      <c r="AO35" s="915"/>
      <c r="AP35" s="915">
        <v>102</v>
      </c>
      <c r="AQ35" s="915"/>
      <c r="AR35" s="915"/>
      <c r="AS35" s="915"/>
      <c r="AT35" s="915"/>
      <c r="AU35" s="915">
        <v>102</v>
      </c>
      <c r="AV35" s="915"/>
      <c r="AW35" s="915"/>
      <c r="AX35" s="915"/>
      <c r="AY35" s="915"/>
      <c r="AZ35" s="916" t="s">
        <v>593</v>
      </c>
      <c r="BA35" s="916"/>
      <c r="BB35" s="916"/>
      <c r="BC35" s="916"/>
      <c r="BD35" s="916"/>
      <c r="BE35" s="912" t="s">
        <v>413</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389</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837</v>
      </c>
      <c r="AG63" s="926"/>
      <c r="AH63" s="926"/>
      <c r="AI63" s="926"/>
      <c r="AJ63" s="927"/>
      <c r="AK63" s="928"/>
      <c r="AL63" s="923"/>
      <c r="AM63" s="923"/>
      <c r="AN63" s="923"/>
      <c r="AO63" s="923"/>
      <c r="AP63" s="926">
        <v>10363</v>
      </c>
      <c r="AQ63" s="926"/>
      <c r="AR63" s="926"/>
      <c r="AS63" s="926"/>
      <c r="AT63" s="926"/>
      <c r="AU63" s="926">
        <v>1548</v>
      </c>
      <c r="AV63" s="926"/>
      <c r="AW63" s="926"/>
      <c r="AX63" s="926"/>
      <c r="AY63" s="926"/>
      <c r="AZ63" s="930"/>
      <c r="BA63" s="930"/>
      <c r="BB63" s="930"/>
      <c r="BC63" s="930"/>
      <c r="BD63" s="930"/>
      <c r="BE63" s="931"/>
      <c r="BF63" s="931"/>
      <c r="BG63" s="931"/>
      <c r="BH63" s="931"/>
      <c r="BI63" s="932"/>
      <c r="BJ63" s="933" t="s">
        <v>137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417</v>
      </c>
      <c r="B66" s="825"/>
      <c r="C66" s="825"/>
      <c r="D66" s="825"/>
      <c r="E66" s="825"/>
      <c r="F66" s="825"/>
      <c r="G66" s="825"/>
      <c r="H66" s="825"/>
      <c r="I66" s="825"/>
      <c r="J66" s="825"/>
      <c r="K66" s="825"/>
      <c r="L66" s="825"/>
      <c r="M66" s="825"/>
      <c r="N66" s="825"/>
      <c r="O66" s="825"/>
      <c r="P66" s="826"/>
      <c r="Q66" s="801" t="s">
        <v>393</v>
      </c>
      <c r="R66" s="802"/>
      <c r="S66" s="802"/>
      <c r="T66" s="802"/>
      <c r="U66" s="803"/>
      <c r="V66" s="801" t="s">
        <v>394</v>
      </c>
      <c r="W66" s="802"/>
      <c r="X66" s="802"/>
      <c r="Y66" s="802"/>
      <c r="Z66" s="803"/>
      <c r="AA66" s="801" t="s">
        <v>395</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582</v>
      </c>
      <c r="C68" s="954"/>
      <c r="D68" s="954"/>
      <c r="E68" s="954"/>
      <c r="F68" s="954"/>
      <c r="G68" s="954"/>
      <c r="H68" s="954"/>
      <c r="I68" s="954"/>
      <c r="J68" s="954"/>
      <c r="K68" s="954"/>
      <c r="L68" s="954"/>
      <c r="M68" s="954"/>
      <c r="N68" s="954"/>
      <c r="O68" s="954"/>
      <c r="P68" s="955"/>
      <c r="Q68" s="956">
        <v>7032</v>
      </c>
      <c r="R68" s="950"/>
      <c r="S68" s="950"/>
      <c r="T68" s="950"/>
      <c r="U68" s="950"/>
      <c r="V68" s="950">
        <v>6827</v>
      </c>
      <c r="W68" s="950"/>
      <c r="X68" s="950"/>
      <c r="Y68" s="950"/>
      <c r="Z68" s="950"/>
      <c r="AA68" s="950">
        <v>205</v>
      </c>
      <c r="AB68" s="950"/>
      <c r="AC68" s="950"/>
      <c r="AD68" s="950"/>
      <c r="AE68" s="950"/>
      <c r="AF68" s="950" t="s">
        <v>609</v>
      </c>
      <c r="AG68" s="950"/>
      <c r="AH68" s="950"/>
      <c r="AI68" s="950"/>
      <c r="AJ68" s="950"/>
      <c r="AK68" s="950">
        <v>15</v>
      </c>
      <c r="AL68" s="950"/>
      <c r="AM68" s="950"/>
      <c r="AN68" s="950"/>
      <c r="AO68" s="950"/>
      <c r="AP68" s="950" t="s">
        <v>511</v>
      </c>
      <c r="AQ68" s="950"/>
      <c r="AR68" s="950"/>
      <c r="AS68" s="950"/>
      <c r="AT68" s="950"/>
      <c r="AU68" s="950" t="s">
        <v>511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583</v>
      </c>
      <c r="C69" s="958"/>
      <c r="D69" s="958"/>
      <c r="E69" s="958"/>
      <c r="F69" s="958"/>
      <c r="G69" s="958"/>
      <c r="H69" s="958"/>
      <c r="I69" s="958"/>
      <c r="J69" s="958"/>
      <c r="K69" s="958"/>
      <c r="L69" s="958"/>
      <c r="M69" s="958"/>
      <c r="N69" s="958"/>
      <c r="O69" s="958"/>
      <c r="P69" s="959"/>
      <c r="Q69" s="960">
        <v>1625</v>
      </c>
      <c r="R69" s="915"/>
      <c r="S69" s="915"/>
      <c r="T69" s="915"/>
      <c r="U69" s="915"/>
      <c r="V69" s="915">
        <v>1624</v>
      </c>
      <c r="W69" s="915"/>
      <c r="X69" s="915"/>
      <c r="Y69" s="915"/>
      <c r="Z69" s="915"/>
      <c r="AA69" s="915">
        <v>1</v>
      </c>
      <c r="AB69" s="915"/>
      <c r="AC69" s="915"/>
      <c r="AD69" s="915"/>
      <c r="AE69" s="915"/>
      <c r="AF69" s="961" t="s">
        <v>612</v>
      </c>
      <c r="AG69" s="962"/>
      <c r="AH69" s="962"/>
      <c r="AI69" s="962"/>
      <c r="AJ69" s="914"/>
      <c r="AK69" s="915" t="s">
        <v>609</v>
      </c>
      <c r="AL69" s="915"/>
      <c r="AM69" s="915"/>
      <c r="AN69" s="915"/>
      <c r="AO69" s="915"/>
      <c r="AP69" s="915" t="s">
        <v>511</v>
      </c>
      <c r="AQ69" s="915"/>
      <c r="AR69" s="915"/>
      <c r="AS69" s="915"/>
      <c r="AT69" s="915"/>
      <c r="AU69" s="915" t="s">
        <v>511</v>
      </c>
      <c r="AV69" s="915"/>
      <c r="AW69" s="915"/>
      <c r="AX69" s="915"/>
      <c r="AY69" s="915"/>
      <c r="AZ69" s="963"/>
      <c r="BA69" s="963"/>
      <c r="BB69" s="963"/>
      <c r="BC69" s="963"/>
      <c r="BD69" s="964"/>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584</v>
      </c>
      <c r="C70" s="958"/>
      <c r="D70" s="958"/>
      <c r="E70" s="958"/>
      <c r="F70" s="958"/>
      <c r="G70" s="958"/>
      <c r="H70" s="958"/>
      <c r="I70" s="958"/>
      <c r="J70" s="958"/>
      <c r="K70" s="958"/>
      <c r="L70" s="958"/>
      <c r="M70" s="958"/>
      <c r="N70" s="958"/>
      <c r="O70" s="958"/>
      <c r="P70" s="959"/>
      <c r="Q70" s="960">
        <v>1</v>
      </c>
      <c r="R70" s="915"/>
      <c r="S70" s="915"/>
      <c r="T70" s="915"/>
      <c r="U70" s="915"/>
      <c r="V70" s="915">
        <v>0</v>
      </c>
      <c r="W70" s="915"/>
      <c r="X70" s="915"/>
      <c r="Y70" s="915"/>
      <c r="Z70" s="915"/>
      <c r="AA70" s="915">
        <v>1</v>
      </c>
      <c r="AB70" s="915"/>
      <c r="AC70" s="915"/>
      <c r="AD70" s="915"/>
      <c r="AE70" s="915"/>
      <c r="AF70" s="961" t="s">
        <v>612</v>
      </c>
      <c r="AG70" s="962"/>
      <c r="AH70" s="962"/>
      <c r="AI70" s="962"/>
      <c r="AJ70" s="914"/>
      <c r="AK70" s="915" t="s">
        <v>610</v>
      </c>
      <c r="AL70" s="915"/>
      <c r="AM70" s="915"/>
      <c r="AN70" s="915"/>
      <c r="AO70" s="915"/>
      <c r="AP70" s="915" t="s">
        <v>511</v>
      </c>
      <c r="AQ70" s="915"/>
      <c r="AR70" s="915"/>
      <c r="AS70" s="915"/>
      <c r="AT70" s="915"/>
      <c r="AU70" s="915" t="s">
        <v>511</v>
      </c>
      <c r="AV70" s="915"/>
      <c r="AW70" s="915"/>
      <c r="AX70" s="915"/>
      <c r="AY70" s="915"/>
      <c r="AZ70" s="963"/>
      <c r="BA70" s="963"/>
      <c r="BB70" s="963"/>
      <c r="BC70" s="963"/>
      <c r="BD70" s="964"/>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585</v>
      </c>
      <c r="C71" s="958"/>
      <c r="D71" s="958"/>
      <c r="E71" s="958"/>
      <c r="F71" s="958"/>
      <c r="G71" s="958"/>
      <c r="H71" s="958"/>
      <c r="I71" s="958"/>
      <c r="J71" s="958"/>
      <c r="K71" s="958"/>
      <c r="L71" s="958"/>
      <c r="M71" s="958"/>
      <c r="N71" s="958"/>
      <c r="O71" s="958"/>
      <c r="P71" s="959"/>
      <c r="Q71" s="960">
        <v>65</v>
      </c>
      <c r="R71" s="915"/>
      <c r="S71" s="915"/>
      <c r="T71" s="915"/>
      <c r="U71" s="915"/>
      <c r="V71" s="915">
        <v>53</v>
      </c>
      <c r="W71" s="915"/>
      <c r="X71" s="915"/>
      <c r="Y71" s="915"/>
      <c r="Z71" s="915"/>
      <c r="AA71" s="915">
        <v>12</v>
      </c>
      <c r="AB71" s="915"/>
      <c r="AC71" s="915"/>
      <c r="AD71" s="915"/>
      <c r="AE71" s="915"/>
      <c r="AF71" s="961" t="s">
        <v>612</v>
      </c>
      <c r="AG71" s="962"/>
      <c r="AH71" s="962"/>
      <c r="AI71" s="962"/>
      <c r="AJ71" s="914"/>
      <c r="AK71" s="915">
        <v>26</v>
      </c>
      <c r="AL71" s="915"/>
      <c r="AM71" s="915"/>
      <c r="AN71" s="915"/>
      <c r="AO71" s="915"/>
      <c r="AP71" s="915" t="s">
        <v>511</v>
      </c>
      <c r="AQ71" s="915"/>
      <c r="AR71" s="915"/>
      <c r="AS71" s="915"/>
      <c r="AT71" s="915"/>
      <c r="AU71" s="915" t="s">
        <v>511</v>
      </c>
      <c r="AV71" s="915"/>
      <c r="AW71" s="915"/>
      <c r="AX71" s="915"/>
      <c r="AY71" s="915"/>
      <c r="AZ71" s="963"/>
      <c r="BA71" s="963"/>
      <c r="BB71" s="963"/>
      <c r="BC71" s="963"/>
      <c r="BD71" s="964"/>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586</v>
      </c>
      <c r="C72" s="958"/>
      <c r="D72" s="958"/>
      <c r="E72" s="958"/>
      <c r="F72" s="958"/>
      <c r="G72" s="958"/>
      <c r="H72" s="958"/>
      <c r="I72" s="958"/>
      <c r="J72" s="958"/>
      <c r="K72" s="958"/>
      <c r="L72" s="958"/>
      <c r="M72" s="958"/>
      <c r="N72" s="958"/>
      <c r="O72" s="958"/>
      <c r="P72" s="959"/>
      <c r="Q72" s="960">
        <v>30</v>
      </c>
      <c r="R72" s="915"/>
      <c r="S72" s="915"/>
      <c r="T72" s="915"/>
      <c r="U72" s="915"/>
      <c r="V72" s="915">
        <v>26</v>
      </c>
      <c r="W72" s="915"/>
      <c r="X72" s="915"/>
      <c r="Y72" s="915"/>
      <c r="Z72" s="915"/>
      <c r="AA72" s="915">
        <v>4</v>
      </c>
      <c r="AB72" s="915"/>
      <c r="AC72" s="915"/>
      <c r="AD72" s="915"/>
      <c r="AE72" s="915"/>
      <c r="AF72" s="961" t="s">
        <v>612</v>
      </c>
      <c r="AG72" s="962"/>
      <c r="AH72" s="962"/>
      <c r="AI72" s="962"/>
      <c r="AJ72" s="914"/>
      <c r="AK72" s="915" t="s">
        <v>611</v>
      </c>
      <c r="AL72" s="915"/>
      <c r="AM72" s="915"/>
      <c r="AN72" s="915"/>
      <c r="AO72" s="915"/>
      <c r="AP72" s="915" t="s">
        <v>613</v>
      </c>
      <c r="AQ72" s="915"/>
      <c r="AR72" s="915"/>
      <c r="AS72" s="915"/>
      <c r="AT72" s="915"/>
      <c r="AU72" s="915" t="s">
        <v>593</v>
      </c>
      <c r="AV72" s="915"/>
      <c r="AW72" s="915"/>
      <c r="AX72" s="915"/>
      <c r="AY72" s="915"/>
      <c r="AZ72" s="963"/>
      <c r="BA72" s="963"/>
      <c r="BB72" s="963"/>
      <c r="BC72" s="963"/>
      <c r="BD72" s="964"/>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587</v>
      </c>
      <c r="C73" s="958"/>
      <c r="D73" s="958"/>
      <c r="E73" s="958"/>
      <c r="F73" s="958"/>
      <c r="G73" s="958"/>
      <c r="H73" s="958"/>
      <c r="I73" s="958"/>
      <c r="J73" s="958"/>
      <c r="K73" s="958"/>
      <c r="L73" s="958"/>
      <c r="M73" s="958"/>
      <c r="N73" s="958"/>
      <c r="O73" s="958"/>
      <c r="P73" s="959"/>
      <c r="Q73" s="960">
        <v>899</v>
      </c>
      <c r="R73" s="915"/>
      <c r="S73" s="915"/>
      <c r="T73" s="915"/>
      <c r="U73" s="915"/>
      <c r="V73" s="915">
        <v>853</v>
      </c>
      <c r="W73" s="915"/>
      <c r="X73" s="915"/>
      <c r="Y73" s="915"/>
      <c r="Z73" s="915"/>
      <c r="AA73" s="915">
        <v>46</v>
      </c>
      <c r="AB73" s="915"/>
      <c r="AC73" s="915"/>
      <c r="AD73" s="915"/>
      <c r="AE73" s="915"/>
      <c r="AF73" s="915">
        <v>46</v>
      </c>
      <c r="AG73" s="915"/>
      <c r="AH73" s="915"/>
      <c r="AI73" s="915"/>
      <c r="AJ73" s="915"/>
      <c r="AK73" s="915">
        <v>0</v>
      </c>
      <c r="AL73" s="915"/>
      <c r="AM73" s="915"/>
      <c r="AN73" s="915"/>
      <c r="AO73" s="915"/>
      <c r="AP73" s="915" t="s">
        <v>511</v>
      </c>
      <c r="AQ73" s="915"/>
      <c r="AR73" s="915"/>
      <c r="AS73" s="915"/>
      <c r="AT73" s="915"/>
      <c r="AU73" s="915" t="s">
        <v>511</v>
      </c>
      <c r="AV73" s="915"/>
      <c r="AW73" s="915"/>
      <c r="AX73" s="915"/>
      <c r="AY73" s="915"/>
      <c r="AZ73" s="963"/>
      <c r="BA73" s="963"/>
      <c r="BB73" s="963"/>
      <c r="BC73" s="963"/>
      <c r="BD73" s="964"/>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588</v>
      </c>
      <c r="C74" s="958"/>
      <c r="D74" s="958"/>
      <c r="E74" s="958"/>
      <c r="F74" s="958"/>
      <c r="G74" s="958"/>
      <c r="H74" s="958"/>
      <c r="I74" s="958"/>
      <c r="J74" s="958"/>
      <c r="K74" s="958"/>
      <c r="L74" s="958"/>
      <c r="M74" s="958"/>
      <c r="N74" s="958"/>
      <c r="O74" s="958"/>
      <c r="P74" s="959"/>
      <c r="Q74" s="960">
        <v>255217</v>
      </c>
      <c r="R74" s="915"/>
      <c r="S74" s="915"/>
      <c r="T74" s="915"/>
      <c r="U74" s="915"/>
      <c r="V74" s="915">
        <v>243412</v>
      </c>
      <c r="W74" s="915"/>
      <c r="X74" s="915"/>
      <c r="Y74" s="915"/>
      <c r="Z74" s="915"/>
      <c r="AA74" s="915">
        <v>11805</v>
      </c>
      <c r="AB74" s="915"/>
      <c r="AC74" s="915"/>
      <c r="AD74" s="915"/>
      <c r="AE74" s="915"/>
      <c r="AF74" s="915">
        <v>11805</v>
      </c>
      <c r="AG74" s="915"/>
      <c r="AH74" s="915"/>
      <c r="AI74" s="915"/>
      <c r="AJ74" s="915"/>
      <c r="AK74" s="915">
        <v>646</v>
      </c>
      <c r="AL74" s="915"/>
      <c r="AM74" s="915"/>
      <c r="AN74" s="915"/>
      <c r="AO74" s="915"/>
      <c r="AP74" s="915" t="s">
        <v>511</v>
      </c>
      <c r="AQ74" s="915"/>
      <c r="AR74" s="915"/>
      <c r="AS74" s="915"/>
      <c r="AT74" s="915"/>
      <c r="AU74" s="915" t="s">
        <v>511</v>
      </c>
      <c r="AV74" s="915"/>
      <c r="AW74" s="915"/>
      <c r="AX74" s="915"/>
      <c r="AY74" s="915"/>
      <c r="AZ74" s="963"/>
      <c r="BA74" s="963"/>
      <c r="BB74" s="963"/>
      <c r="BC74" s="963"/>
      <c r="BD74" s="964"/>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589</v>
      </c>
      <c r="C75" s="958"/>
      <c r="D75" s="958"/>
      <c r="E75" s="958"/>
      <c r="F75" s="958"/>
      <c r="G75" s="958"/>
      <c r="H75" s="958"/>
      <c r="I75" s="958"/>
      <c r="J75" s="958"/>
      <c r="K75" s="958"/>
      <c r="L75" s="958"/>
      <c r="M75" s="958"/>
      <c r="N75" s="958"/>
      <c r="O75" s="958"/>
      <c r="P75" s="959"/>
      <c r="Q75" s="965">
        <v>1670</v>
      </c>
      <c r="R75" s="962"/>
      <c r="S75" s="962"/>
      <c r="T75" s="962"/>
      <c r="U75" s="914"/>
      <c r="V75" s="961">
        <v>1611</v>
      </c>
      <c r="W75" s="962"/>
      <c r="X75" s="962"/>
      <c r="Y75" s="962"/>
      <c r="Z75" s="914"/>
      <c r="AA75" s="961">
        <v>59</v>
      </c>
      <c r="AB75" s="962"/>
      <c r="AC75" s="962"/>
      <c r="AD75" s="962"/>
      <c r="AE75" s="914"/>
      <c r="AF75" s="961">
        <v>59</v>
      </c>
      <c r="AG75" s="962"/>
      <c r="AH75" s="962"/>
      <c r="AI75" s="962"/>
      <c r="AJ75" s="914"/>
      <c r="AK75" s="961">
        <v>34</v>
      </c>
      <c r="AL75" s="962"/>
      <c r="AM75" s="962"/>
      <c r="AN75" s="962"/>
      <c r="AO75" s="914"/>
      <c r="AP75" s="961">
        <v>212</v>
      </c>
      <c r="AQ75" s="962"/>
      <c r="AR75" s="962"/>
      <c r="AS75" s="962"/>
      <c r="AT75" s="914"/>
      <c r="AU75" s="961">
        <v>132</v>
      </c>
      <c r="AV75" s="962"/>
      <c r="AW75" s="962"/>
      <c r="AX75" s="962"/>
      <c r="AY75" s="914"/>
      <c r="AZ75" s="963"/>
      <c r="BA75" s="963"/>
      <c r="BB75" s="963"/>
      <c r="BC75" s="963"/>
      <c r="BD75" s="964"/>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590</v>
      </c>
      <c r="C76" s="958"/>
      <c r="D76" s="958"/>
      <c r="E76" s="958"/>
      <c r="F76" s="958"/>
      <c r="G76" s="958"/>
      <c r="H76" s="958"/>
      <c r="I76" s="958"/>
      <c r="J76" s="958"/>
      <c r="K76" s="958"/>
      <c r="L76" s="958"/>
      <c r="M76" s="958"/>
      <c r="N76" s="958"/>
      <c r="O76" s="958"/>
      <c r="P76" s="959"/>
      <c r="Q76" s="965">
        <v>1821</v>
      </c>
      <c r="R76" s="962"/>
      <c r="S76" s="962"/>
      <c r="T76" s="962"/>
      <c r="U76" s="914"/>
      <c r="V76" s="961">
        <v>1909</v>
      </c>
      <c r="W76" s="962"/>
      <c r="X76" s="962"/>
      <c r="Y76" s="962"/>
      <c r="Z76" s="914"/>
      <c r="AA76" s="961">
        <v>-88</v>
      </c>
      <c r="AB76" s="962"/>
      <c r="AC76" s="962"/>
      <c r="AD76" s="962"/>
      <c r="AE76" s="914"/>
      <c r="AF76" s="961">
        <v>196</v>
      </c>
      <c r="AG76" s="962"/>
      <c r="AH76" s="962"/>
      <c r="AI76" s="962"/>
      <c r="AJ76" s="914"/>
      <c r="AK76" s="961" t="s">
        <v>593</v>
      </c>
      <c r="AL76" s="962"/>
      <c r="AM76" s="962"/>
      <c r="AN76" s="962"/>
      <c r="AO76" s="914"/>
      <c r="AP76" s="961">
        <v>368</v>
      </c>
      <c r="AQ76" s="962"/>
      <c r="AR76" s="962"/>
      <c r="AS76" s="962"/>
      <c r="AT76" s="914"/>
      <c r="AU76" s="961">
        <v>15</v>
      </c>
      <c r="AV76" s="962"/>
      <c r="AW76" s="962"/>
      <c r="AX76" s="962"/>
      <c r="AY76" s="914"/>
      <c r="AZ76" s="963"/>
      <c r="BA76" s="963"/>
      <c r="BB76" s="963"/>
      <c r="BC76" s="963"/>
      <c r="BD76" s="964"/>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591</v>
      </c>
      <c r="C77" s="958"/>
      <c r="D77" s="958"/>
      <c r="E77" s="958"/>
      <c r="F77" s="958"/>
      <c r="G77" s="958"/>
      <c r="H77" s="958"/>
      <c r="I77" s="958"/>
      <c r="J77" s="958"/>
      <c r="K77" s="958"/>
      <c r="L77" s="958"/>
      <c r="M77" s="958"/>
      <c r="N77" s="958"/>
      <c r="O77" s="958"/>
      <c r="P77" s="959"/>
      <c r="Q77" s="965">
        <v>5049</v>
      </c>
      <c r="R77" s="962"/>
      <c r="S77" s="962"/>
      <c r="T77" s="962"/>
      <c r="U77" s="914"/>
      <c r="V77" s="961">
        <v>4981</v>
      </c>
      <c r="W77" s="962"/>
      <c r="X77" s="962"/>
      <c r="Y77" s="962"/>
      <c r="Z77" s="914"/>
      <c r="AA77" s="961">
        <v>68</v>
      </c>
      <c r="AB77" s="962"/>
      <c r="AC77" s="962"/>
      <c r="AD77" s="962"/>
      <c r="AE77" s="914"/>
      <c r="AF77" s="961">
        <v>68</v>
      </c>
      <c r="AG77" s="962"/>
      <c r="AH77" s="962"/>
      <c r="AI77" s="962"/>
      <c r="AJ77" s="914"/>
      <c r="AK77" s="961">
        <v>338</v>
      </c>
      <c r="AL77" s="962"/>
      <c r="AM77" s="962"/>
      <c r="AN77" s="962"/>
      <c r="AO77" s="914"/>
      <c r="AP77" s="961">
        <v>706</v>
      </c>
      <c r="AQ77" s="962"/>
      <c r="AR77" s="962"/>
      <c r="AS77" s="962"/>
      <c r="AT77" s="914"/>
      <c r="AU77" s="961">
        <v>627</v>
      </c>
      <c r="AV77" s="962"/>
      <c r="AW77" s="962"/>
      <c r="AX77" s="962"/>
      <c r="AY77" s="914"/>
      <c r="AZ77" s="963"/>
      <c r="BA77" s="963"/>
      <c r="BB77" s="963"/>
      <c r="BC77" s="963"/>
      <c r="BD77" s="964"/>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592</v>
      </c>
      <c r="C78" s="958"/>
      <c r="D78" s="958"/>
      <c r="E78" s="958"/>
      <c r="F78" s="958"/>
      <c r="G78" s="958"/>
      <c r="H78" s="958"/>
      <c r="I78" s="958"/>
      <c r="J78" s="958"/>
      <c r="K78" s="958"/>
      <c r="L78" s="958"/>
      <c r="M78" s="958"/>
      <c r="N78" s="958"/>
      <c r="O78" s="958"/>
      <c r="P78" s="959"/>
      <c r="Q78" s="960">
        <v>228</v>
      </c>
      <c r="R78" s="915"/>
      <c r="S78" s="915"/>
      <c r="T78" s="915"/>
      <c r="U78" s="915"/>
      <c r="V78" s="915">
        <v>228</v>
      </c>
      <c r="W78" s="915"/>
      <c r="X78" s="915"/>
      <c r="Y78" s="915"/>
      <c r="Z78" s="915"/>
      <c r="AA78" s="915">
        <v>0</v>
      </c>
      <c r="AB78" s="915"/>
      <c r="AC78" s="915"/>
      <c r="AD78" s="915"/>
      <c r="AE78" s="915"/>
      <c r="AF78" s="915">
        <v>0</v>
      </c>
      <c r="AG78" s="915"/>
      <c r="AH78" s="915"/>
      <c r="AI78" s="915"/>
      <c r="AJ78" s="915"/>
      <c r="AK78" s="915">
        <v>8</v>
      </c>
      <c r="AL78" s="915"/>
      <c r="AM78" s="915"/>
      <c r="AN78" s="915"/>
      <c r="AO78" s="915"/>
      <c r="AP78" s="915" t="s">
        <v>622</v>
      </c>
      <c r="AQ78" s="915"/>
      <c r="AR78" s="915"/>
      <c r="AS78" s="915"/>
      <c r="AT78" s="915"/>
      <c r="AU78" s="915" t="s">
        <v>593</v>
      </c>
      <c r="AV78" s="915"/>
      <c r="AW78" s="915"/>
      <c r="AX78" s="915"/>
      <c r="AY78" s="915"/>
      <c r="AZ78" s="963"/>
      <c r="BA78" s="963"/>
      <c r="BB78" s="963"/>
      <c r="BC78" s="963"/>
      <c r="BD78" s="964"/>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3"/>
      <c r="BA79" s="963"/>
      <c r="BB79" s="963"/>
      <c r="BC79" s="963"/>
      <c r="BD79" s="964"/>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3"/>
      <c r="BA80" s="963"/>
      <c r="BB80" s="963"/>
      <c r="BC80" s="963"/>
      <c r="BD80" s="964"/>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3"/>
      <c r="BA81" s="963"/>
      <c r="BB81" s="963"/>
      <c r="BC81" s="963"/>
      <c r="BD81" s="964"/>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3"/>
      <c r="BA82" s="963"/>
      <c r="BB82" s="963"/>
      <c r="BC82" s="963"/>
      <c r="BD82" s="964"/>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3"/>
      <c r="BA83" s="963"/>
      <c r="BB83" s="963"/>
      <c r="BC83" s="963"/>
      <c r="BD83" s="964"/>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3"/>
      <c r="BA84" s="963"/>
      <c r="BB84" s="963"/>
      <c r="BC84" s="963"/>
      <c r="BD84" s="964"/>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3"/>
      <c r="BA85" s="963"/>
      <c r="BB85" s="963"/>
      <c r="BC85" s="963"/>
      <c r="BD85" s="964"/>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3"/>
      <c r="BA86" s="963"/>
      <c r="BB86" s="963"/>
      <c r="BC86" s="963"/>
      <c r="BD86" s="964"/>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389</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12174</v>
      </c>
      <c r="AG88" s="926"/>
      <c r="AH88" s="926"/>
      <c r="AI88" s="926"/>
      <c r="AJ88" s="926"/>
      <c r="AK88" s="923"/>
      <c r="AL88" s="923"/>
      <c r="AM88" s="923"/>
      <c r="AN88" s="923"/>
      <c r="AO88" s="923"/>
      <c r="AP88" s="926">
        <v>1286</v>
      </c>
      <c r="AQ88" s="926"/>
      <c r="AR88" s="926"/>
      <c r="AS88" s="926"/>
      <c r="AT88" s="926"/>
      <c r="AU88" s="926">
        <v>774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58</v>
      </c>
      <c r="CS102" s="934"/>
      <c r="CT102" s="934"/>
      <c r="CU102" s="934"/>
      <c r="CV102" s="977"/>
      <c r="CW102" s="976">
        <v>1</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305</v>
      </c>
      <c r="AG109" s="979"/>
      <c r="AH109" s="979"/>
      <c r="AI109" s="979"/>
      <c r="AJ109" s="980"/>
      <c r="AK109" s="978" t="s">
        <v>304</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305</v>
      </c>
      <c r="BW109" s="979"/>
      <c r="BX109" s="979"/>
      <c r="BY109" s="979"/>
      <c r="BZ109" s="980"/>
      <c r="CA109" s="978" t="s">
        <v>304</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305</v>
      </c>
      <c r="DM109" s="979"/>
      <c r="DN109" s="979"/>
      <c r="DO109" s="979"/>
      <c r="DP109" s="980"/>
      <c r="DQ109" s="978" t="s">
        <v>304</v>
      </c>
      <c r="DR109" s="979"/>
      <c r="DS109" s="979"/>
      <c r="DT109" s="979"/>
      <c r="DU109" s="980"/>
      <c r="DV109" s="978" t="s">
        <v>432</v>
      </c>
      <c r="DW109" s="979"/>
      <c r="DX109" s="979"/>
      <c r="DY109" s="979"/>
      <c r="DZ109" s="981"/>
    </row>
    <row r="110" spans="1:131" s="247" customFormat="1" ht="26.25" customHeight="1">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2987785</v>
      </c>
      <c r="AB110" s="986"/>
      <c r="AC110" s="986"/>
      <c r="AD110" s="986"/>
      <c r="AE110" s="987"/>
      <c r="AF110" s="988">
        <v>2944552</v>
      </c>
      <c r="AG110" s="986"/>
      <c r="AH110" s="986"/>
      <c r="AI110" s="986"/>
      <c r="AJ110" s="987"/>
      <c r="AK110" s="988">
        <v>2905236</v>
      </c>
      <c r="AL110" s="986"/>
      <c r="AM110" s="986"/>
      <c r="AN110" s="986"/>
      <c r="AO110" s="987"/>
      <c r="AP110" s="989">
        <v>27.4</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23952449</v>
      </c>
      <c r="BR110" s="1021"/>
      <c r="BS110" s="1021"/>
      <c r="BT110" s="1021"/>
      <c r="BU110" s="1021"/>
      <c r="BV110" s="1021">
        <v>22265465</v>
      </c>
      <c r="BW110" s="1021"/>
      <c r="BX110" s="1021"/>
      <c r="BY110" s="1021"/>
      <c r="BZ110" s="1021"/>
      <c r="CA110" s="1021">
        <v>21256833</v>
      </c>
      <c r="CB110" s="1021"/>
      <c r="CC110" s="1021"/>
      <c r="CD110" s="1021"/>
      <c r="CE110" s="1021"/>
      <c r="CF110" s="1035">
        <v>200.2</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438</v>
      </c>
      <c r="DH110" s="1021"/>
      <c r="DI110" s="1021"/>
      <c r="DJ110" s="1021"/>
      <c r="DK110" s="1021"/>
      <c r="DL110" s="1021" t="s">
        <v>438</v>
      </c>
      <c r="DM110" s="1021"/>
      <c r="DN110" s="1021"/>
      <c r="DO110" s="1021"/>
      <c r="DP110" s="1021"/>
      <c r="DQ110" s="1021" t="s">
        <v>439</v>
      </c>
      <c r="DR110" s="1021"/>
      <c r="DS110" s="1021"/>
      <c r="DT110" s="1021"/>
      <c r="DU110" s="1021"/>
      <c r="DV110" s="1022" t="s">
        <v>137</v>
      </c>
      <c r="DW110" s="1022"/>
      <c r="DX110" s="1022"/>
      <c r="DY110" s="1022"/>
      <c r="DZ110" s="1023"/>
    </row>
    <row r="111" spans="1:131" s="247" customFormat="1" ht="26.25" customHeight="1">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137</v>
      </c>
      <c r="AG111" s="1028"/>
      <c r="AH111" s="1028"/>
      <c r="AI111" s="1028"/>
      <c r="AJ111" s="1029"/>
      <c r="AK111" s="1030" t="s">
        <v>137</v>
      </c>
      <c r="AL111" s="1028"/>
      <c r="AM111" s="1028"/>
      <c r="AN111" s="1028"/>
      <c r="AO111" s="1029"/>
      <c r="AP111" s="1031" t="s">
        <v>137</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t="s">
        <v>438</v>
      </c>
      <c r="BR111" s="1014"/>
      <c r="BS111" s="1014"/>
      <c r="BT111" s="1014"/>
      <c r="BU111" s="1014"/>
      <c r="BV111" s="1014" t="s">
        <v>137</v>
      </c>
      <c r="BW111" s="1014"/>
      <c r="BX111" s="1014"/>
      <c r="BY111" s="1014"/>
      <c r="BZ111" s="1014"/>
      <c r="CA111" s="1014" t="s">
        <v>439</v>
      </c>
      <c r="CB111" s="1014"/>
      <c r="CC111" s="1014"/>
      <c r="CD111" s="1014"/>
      <c r="CE111" s="1014"/>
      <c r="CF111" s="1008" t="s">
        <v>438</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438</v>
      </c>
      <c r="DM111" s="1014"/>
      <c r="DN111" s="1014"/>
      <c r="DO111" s="1014"/>
      <c r="DP111" s="1014"/>
      <c r="DQ111" s="1014" t="s">
        <v>438</v>
      </c>
      <c r="DR111" s="1014"/>
      <c r="DS111" s="1014"/>
      <c r="DT111" s="1014"/>
      <c r="DU111" s="1014"/>
      <c r="DV111" s="1015" t="s">
        <v>438</v>
      </c>
      <c r="DW111" s="1015"/>
      <c r="DX111" s="1015"/>
      <c r="DY111" s="1015"/>
      <c r="DZ111" s="1016"/>
    </row>
    <row r="112" spans="1:131" s="247" customFormat="1" ht="26.25" customHeight="1">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137</v>
      </c>
      <c r="AB112" s="1053"/>
      <c r="AC112" s="1053"/>
      <c r="AD112" s="1053"/>
      <c r="AE112" s="1054"/>
      <c r="AF112" s="1055" t="s">
        <v>438</v>
      </c>
      <c r="AG112" s="1053"/>
      <c r="AH112" s="1053"/>
      <c r="AI112" s="1053"/>
      <c r="AJ112" s="1054"/>
      <c r="AK112" s="1055" t="s">
        <v>438</v>
      </c>
      <c r="AL112" s="1053"/>
      <c r="AM112" s="1053"/>
      <c r="AN112" s="1053"/>
      <c r="AO112" s="1054"/>
      <c r="AP112" s="1056" t="s">
        <v>438</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6248830</v>
      </c>
      <c r="BR112" s="1014"/>
      <c r="BS112" s="1014"/>
      <c r="BT112" s="1014"/>
      <c r="BU112" s="1014"/>
      <c r="BV112" s="1014">
        <v>6870923</v>
      </c>
      <c r="BW112" s="1014"/>
      <c r="BX112" s="1014"/>
      <c r="BY112" s="1014"/>
      <c r="BZ112" s="1014"/>
      <c r="CA112" s="1014">
        <v>6457900</v>
      </c>
      <c r="CB112" s="1014"/>
      <c r="CC112" s="1014"/>
      <c r="CD112" s="1014"/>
      <c r="CE112" s="1014"/>
      <c r="CF112" s="1008">
        <v>60.8</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438</v>
      </c>
      <c r="DM112" s="1014"/>
      <c r="DN112" s="1014"/>
      <c r="DO112" s="1014"/>
      <c r="DP112" s="1014"/>
      <c r="DQ112" s="1014" t="s">
        <v>439</v>
      </c>
      <c r="DR112" s="1014"/>
      <c r="DS112" s="1014"/>
      <c r="DT112" s="1014"/>
      <c r="DU112" s="1014"/>
      <c r="DV112" s="1015" t="s">
        <v>438</v>
      </c>
      <c r="DW112" s="1015"/>
      <c r="DX112" s="1015"/>
      <c r="DY112" s="1015"/>
      <c r="DZ112" s="1016"/>
    </row>
    <row r="113" spans="1:130" s="247" customFormat="1" ht="26.25" customHeight="1">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435588</v>
      </c>
      <c r="AB113" s="1028"/>
      <c r="AC113" s="1028"/>
      <c r="AD113" s="1028"/>
      <c r="AE113" s="1029"/>
      <c r="AF113" s="1030">
        <v>429601</v>
      </c>
      <c r="AG113" s="1028"/>
      <c r="AH113" s="1028"/>
      <c r="AI113" s="1028"/>
      <c r="AJ113" s="1029"/>
      <c r="AK113" s="1030">
        <v>408578</v>
      </c>
      <c r="AL113" s="1028"/>
      <c r="AM113" s="1028"/>
      <c r="AN113" s="1028"/>
      <c r="AO113" s="1029"/>
      <c r="AP113" s="1031">
        <v>3.8</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1200228</v>
      </c>
      <c r="BR113" s="1014"/>
      <c r="BS113" s="1014"/>
      <c r="BT113" s="1014"/>
      <c r="BU113" s="1014"/>
      <c r="BV113" s="1014">
        <v>1031922</v>
      </c>
      <c r="BW113" s="1014"/>
      <c r="BX113" s="1014"/>
      <c r="BY113" s="1014"/>
      <c r="BZ113" s="1014"/>
      <c r="CA113" s="1014">
        <v>861695</v>
      </c>
      <c r="CB113" s="1014"/>
      <c r="CC113" s="1014"/>
      <c r="CD113" s="1014"/>
      <c r="CE113" s="1014"/>
      <c r="CF113" s="1008">
        <v>8.1</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137</v>
      </c>
      <c r="DM113" s="1053"/>
      <c r="DN113" s="1053"/>
      <c r="DO113" s="1053"/>
      <c r="DP113" s="1054"/>
      <c r="DQ113" s="1055" t="s">
        <v>438</v>
      </c>
      <c r="DR113" s="1053"/>
      <c r="DS113" s="1053"/>
      <c r="DT113" s="1053"/>
      <c r="DU113" s="1054"/>
      <c r="DV113" s="1056" t="s">
        <v>438</v>
      </c>
      <c r="DW113" s="1057"/>
      <c r="DX113" s="1057"/>
      <c r="DY113" s="1057"/>
      <c r="DZ113" s="1058"/>
    </row>
    <row r="114" spans="1:130" s="247" customFormat="1" ht="26.25" customHeight="1">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191773</v>
      </c>
      <c r="AB114" s="1053"/>
      <c r="AC114" s="1053"/>
      <c r="AD114" s="1053"/>
      <c r="AE114" s="1054"/>
      <c r="AF114" s="1055">
        <v>196186</v>
      </c>
      <c r="AG114" s="1053"/>
      <c r="AH114" s="1053"/>
      <c r="AI114" s="1053"/>
      <c r="AJ114" s="1054"/>
      <c r="AK114" s="1055">
        <v>189877</v>
      </c>
      <c r="AL114" s="1053"/>
      <c r="AM114" s="1053"/>
      <c r="AN114" s="1053"/>
      <c r="AO114" s="1054"/>
      <c r="AP114" s="1056">
        <v>1.8</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3805490</v>
      </c>
      <c r="BR114" s="1014"/>
      <c r="BS114" s="1014"/>
      <c r="BT114" s="1014"/>
      <c r="BU114" s="1014"/>
      <c r="BV114" s="1014">
        <v>3582939</v>
      </c>
      <c r="BW114" s="1014"/>
      <c r="BX114" s="1014"/>
      <c r="BY114" s="1014"/>
      <c r="BZ114" s="1014"/>
      <c r="CA114" s="1014">
        <v>3427140</v>
      </c>
      <c r="CB114" s="1014"/>
      <c r="CC114" s="1014"/>
      <c r="CD114" s="1014"/>
      <c r="CE114" s="1014"/>
      <c r="CF114" s="1008">
        <v>32.299999999999997</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438</v>
      </c>
      <c r="DH114" s="1053"/>
      <c r="DI114" s="1053"/>
      <c r="DJ114" s="1053"/>
      <c r="DK114" s="1054"/>
      <c r="DL114" s="1055" t="s">
        <v>137</v>
      </c>
      <c r="DM114" s="1053"/>
      <c r="DN114" s="1053"/>
      <c r="DO114" s="1053"/>
      <c r="DP114" s="1054"/>
      <c r="DQ114" s="1055" t="s">
        <v>438</v>
      </c>
      <c r="DR114" s="1053"/>
      <c r="DS114" s="1053"/>
      <c r="DT114" s="1053"/>
      <c r="DU114" s="1054"/>
      <c r="DV114" s="1056" t="s">
        <v>438</v>
      </c>
      <c r="DW114" s="1057"/>
      <c r="DX114" s="1057"/>
      <c r="DY114" s="1057"/>
      <c r="DZ114" s="1058"/>
    </row>
    <row r="115" spans="1:130" s="247" customFormat="1" ht="26.25" customHeight="1">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137</v>
      </c>
      <c r="AB115" s="1028"/>
      <c r="AC115" s="1028"/>
      <c r="AD115" s="1028"/>
      <c r="AE115" s="1029"/>
      <c r="AF115" s="1030" t="s">
        <v>438</v>
      </c>
      <c r="AG115" s="1028"/>
      <c r="AH115" s="1028"/>
      <c r="AI115" s="1028"/>
      <c r="AJ115" s="1029"/>
      <c r="AK115" s="1030" t="s">
        <v>438</v>
      </c>
      <c r="AL115" s="1028"/>
      <c r="AM115" s="1028"/>
      <c r="AN115" s="1028"/>
      <c r="AO115" s="1029"/>
      <c r="AP115" s="1031" t="s">
        <v>438</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438</v>
      </c>
      <c r="BR115" s="1014"/>
      <c r="BS115" s="1014"/>
      <c r="BT115" s="1014"/>
      <c r="BU115" s="1014"/>
      <c r="BV115" s="1014" t="s">
        <v>438</v>
      </c>
      <c r="BW115" s="1014"/>
      <c r="BX115" s="1014"/>
      <c r="BY115" s="1014"/>
      <c r="BZ115" s="1014"/>
      <c r="CA115" s="1014" t="s">
        <v>137</v>
      </c>
      <c r="CB115" s="1014"/>
      <c r="CC115" s="1014"/>
      <c r="CD115" s="1014"/>
      <c r="CE115" s="1014"/>
      <c r="CF115" s="1008" t="s">
        <v>438</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438</v>
      </c>
      <c r="DH115" s="1053"/>
      <c r="DI115" s="1053"/>
      <c r="DJ115" s="1053"/>
      <c r="DK115" s="1054"/>
      <c r="DL115" s="1055" t="s">
        <v>438</v>
      </c>
      <c r="DM115" s="1053"/>
      <c r="DN115" s="1053"/>
      <c r="DO115" s="1053"/>
      <c r="DP115" s="1054"/>
      <c r="DQ115" s="1055" t="s">
        <v>438</v>
      </c>
      <c r="DR115" s="1053"/>
      <c r="DS115" s="1053"/>
      <c r="DT115" s="1053"/>
      <c r="DU115" s="1054"/>
      <c r="DV115" s="1056" t="s">
        <v>438</v>
      </c>
      <c r="DW115" s="1057"/>
      <c r="DX115" s="1057"/>
      <c r="DY115" s="1057"/>
      <c r="DZ115" s="1058"/>
    </row>
    <row r="116" spans="1:130" s="247" customFormat="1" ht="26.25" customHeight="1">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297</v>
      </c>
      <c r="AB116" s="1053"/>
      <c r="AC116" s="1053"/>
      <c r="AD116" s="1053"/>
      <c r="AE116" s="1054"/>
      <c r="AF116" s="1055">
        <v>134</v>
      </c>
      <c r="AG116" s="1053"/>
      <c r="AH116" s="1053"/>
      <c r="AI116" s="1053"/>
      <c r="AJ116" s="1054"/>
      <c r="AK116" s="1055">
        <v>51</v>
      </c>
      <c r="AL116" s="1053"/>
      <c r="AM116" s="1053"/>
      <c r="AN116" s="1053"/>
      <c r="AO116" s="1054"/>
      <c r="AP116" s="1056">
        <v>0</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438</v>
      </c>
      <c r="BW116" s="1014"/>
      <c r="BX116" s="1014"/>
      <c r="BY116" s="1014"/>
      <c r="BZ116" s="1014"/>
      <c r="CA116" s="1014" t="s">
        <v>438</v>
      </c>
      <c r="CB116" s="1014"/>
      <c r="CC116" s="1014"/>
      <c r="CD116" s="1014"/>
      <c r="CE116" s="1014"/>
      <c r="CF116" s="1008" t="s">
        <v>439</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438</v>
      </c>
      <c r="DH116" s="1053"/>
      <c r="DI116" s="1053"/>
      <c r="DJ116" s="1053"/>
      <c r="DK116" s="1054"/>
      <c r="DL116" s="1055" t="s">
        <v>438</v>
      </c>
      <c r="DM116" s="1053"/>
      <c r="DN116" s="1053"/>
      <c r="DO116" s="1053"/>
      <c r="DP116" s="1054"/>
      <c r="DQ116" s="1055" t="s">
        <v>439</v>
      </c>
      <c r="DR116" s="1053"/>
      <c r="DS116" s="1053"/>
      <c r="DT116" s="1053"/>
      <c r="DU116" s="1054"/>
      <c r="DV116" s="1056" t="s">
        <v>438</v>
      </c>
      <c r="DW116" s="1057"/>
      <c r="DX116" s="1057"/>
      <c r="DY116" s="1057"/>
      <c r="DZ116" s="1058"/>
    </row>
    <row r="117" spans="1:130" s="247" customFormat="1" ht="26.25" customHeight="1">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3615443</v>
      </c>
      <c r="AB117" s="1071"/>
      <c r="AC117" s="1071"/>
      <c r="AD117" s="1071"/>
      <c r="AE117" s="1072"/>
      <c r="AF117" s="1073">
        <v>3570473</v>
      </c>
      <c r="AG117" s="1071"/>
      <c r="AH117" s="1071"/>
      <c r="AI117" s="1071"/>
      <c r="AJ117" s="1072"/>
      <c r="AK117" s="1073">
        <v>3503742</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137</v>
      </c>
      <c r="BR117" s="1014"/>
      <c r="BS117" s="1014"/>
      <c r="BT117" s="1014"/>
      <c r="BU117" s="1014"/>
      <c r="BV117" s="1014" t="s">
        <v>137</v>
      </c>
      <c r="BW117" s="1014"/>
      <c r="BX117" s="1014"/>
      <c r="BY117" s="1014"/>
      <c r="BZ117" s="1014"/>
      <c r="CA117" s="1014" t="s">
        <v>137</v>
      </c>
      <c r="CB117" s="1014"/>
      <c r="CC117" s="1014"/>
      <c r="CD117" s="1014"/>
      <c r="CE117" s="1014"/>
      <c r="CF117" s="1008" t="s">
        <v>461</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137</v>
      </c>
      <c r="DH117" s="1053"/>
      <c r="DI117" s="1053"/>
      <c r="DJ117" s="1053"/>
      <c r="DK117" s="1054"/>
      <c r="DL117" s="1055" t="s">
        <v>137</v>
      </c>
      <c r="DM117" s="1053"/>
      <c r="DN117" s="1053"/>
      <c r="DO117" s="1053"/>
      <c r="DP117" s="1054"/>
      <c r="DQ117" s="1055" t="s">
        <v>137</v>
      </c>
      <c r="DR117" s="1053"/>
      <c r="DS117" s="1053"/>
      <c r="DT117" s="1053"/>
      <c r="DU117" s="1054"/>
      <c r="DV117" s="1056" t="s">
        <v>137</v>
      </c>
      <c r="DW117" s="1057"/>
      <c r="DX117" s="1057"/>
      <c r="DY117" s="1057"/>
      <c r="DZ117" s="1058"/>
    </row>
    <row r="118" spans="1:130" s="247" customFormat="1" ht="26.25" customHeight="1">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305</v>
      </c>
      <c r="AG118" s="979"/>
      <c r="AH118" s="979"/>
      <c r="AI118" s="979"/>
      <c r="AJ118" s="980"/>
      <c r="AK118" s="978" t="s">
        <v>304</v>
      </c>
      <c r="AL118" s="979"/>
      <c r="AM118" s="979"/>
      <c r="AN118" s="979"/>
      <c r="AO118" s="980"/>
      <c r="AP118" s="1065" t="s">
        <v>432</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137</v>
      </c>
      <c r="BR118" s="1092"/>
      <c r="BS118" s="1092"/>
      <c r="BT118" s="1092"/>
      <c r="BU118" s="1092"/>
      <c r="BV118" s="1092" t="s">
        <v>137</v>
      </c>
      <c r="BW118" s="1092"/>
      <c r="BX118" s="1092"/>
      <c r="BY118" s="1092"/>
      <c r="BZ118" s="1092"/>
      <c r="CA118" s="1092" t="s">
        <v>137</v>
      </c>
      <c r="CB118" s="1092"/>
      <c r="CC118" s="1092"/>
      <c r="CD118" s="1092"/>
      <c r="CE118" s="1092"/>
      <c r="CF118" s="1008" t="s">
        <v>137</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137</v>
      </c>
      <c r="DH118" s="1053"/>
      <c r="DI118" s="1053"/>
      <c r="DJ118" s="1053"/>
      <c r="DK118" s="1054"/>
      <c r="DL118" s="1055" t="s">
        <v>137</v>
      </c>
      <c r="DM118" s="1053"/>
      <c r="DN118" s="1053"/>
      <c r="DO118" s="1053"/>
      <c r="DP118" s="1054"/>
      <c r="DQ118" s="1055" t="s">
        <v>137</v>
      </c>
      <c r="DR118" s="1053"/>
      <c r="DS118" s="1053"/>
      <c r="DT118" s="1053"/>
      <c r="DU118" s="1054"/>
      <c r="DV118" s="1056" t="s">
        <v>137</v>
      </c>
      <c r="DW118" s="1057"/>
      <c r="DX118" s="1057"/>
      <c r="DY118" s="1057"/>
      <c r="DZ118" s="1058"/>
    </row>
    <row r="119" spans="1:130" s="247" customFormat="1" ht="26.25" customHeight="1">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137</v>
      </c>
      <c r="AB119" s="986"/>
      <c r="AC119" s="986"/>
      <c r="AD119" s="986"/>
      <c r="AE119" s="987"/>
      <c r="AF119" s="988" t="s">
        <v>137</v>
      </c>
      <c r="AG119" s="986"/>
      <c r="AH119" s="986"/>
      <c r="AI119" s="986"/>
      <c r="AJ119" s="987"/>
      <c r="AK119" s="988" t="s">
        <v>137</v>
      </c>
      <c r="AL119" s="986"/>
      <c r="AM119" s="986"/>
      <c r="AN119" s="986"/>
      <c r="AO119" s="987"/>
      <c r="AP119" s="989" t="s">
        <v>137</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465</v>
      </c>
      <c r="BP119" s="1100"/>
      <c r="BQ119" s="1091">
        <v>35206997</v>
      </c>
      <c r="BR119" s="1092"/>
      <c r="BS119" s="1092"/>
      <c r="BT119" s="1092"/>
      <c r="BU119" s="1092"/>
      <c r="BV119" s="1092">
        <v>33751249</v>
      </c>
      <c r="BW119" s="1092"/>
      <c r="BX119" s="1092"/>
      <c r="BY119" s="1092"/>
      <c r="BZ119" s="1092"/>
      <c r="CA119" s="1092">
        <v>32003568</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137</v>
      </c>
      <c r="DH119" s="1078"/>
      <c r="DI119" s="1078"/>
      <c r="DJ119" s="1078"/>
      <c r="DK119" s="1079"/>
      <c r="DL119" s="1077" t="s">
        <v>137</v>
      </c>
      <c r="DM119" s="1078"/>
      <c r="DN119" s="1078"/>
      <c r="DO119" s="1078"/>
      <c r="DP119" s="1079"/>
      <c r="DQ119" s="1077" t="s">
        <v>137</v>
      </c>
      <c r="DR119" s="1078"/>
      <c r="DS119" s="1078"/>
      <c r="DT119" s="1078"/>
      <c r="DU119" s="1079"/>
      <c r="DV119" s="1080" t="s">
        <v>137</v>
      </c>
      <c r="DW119" s="1081"/>
      <c r="DX119" s="1081"/>
      <c r="DY119" s="1081"/>
      <c r="DZ119" s="1082"/>
    </row>
    <row r="120" spans="1:130" s="247" customFormat="1" ht="26.25" customHeight="1">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137</v>
      </c>
      <c r="AB120" s="1053"/>
      <c r="AC120" s="1053"/>
      <c r="AD120" s="1053"/>
      <c r="AE120" s="1054"/>
      <c r="AF120" s="1055" t="s">
        <v>137</v>
      </c>
      <c r="AG120" s="1053"/>
      <c r="AH120" s="1053"/>
      <c r="AI120" s="1053"/>
      <c r="AJ120" s="1054"/>
      <c r="AK120" s="1055" t="s">
        <v>137</v>
      </c>
      <c r="AL120" s="1053"/>
      <c r="AM120" s="1053"/>
      <c r="AN120" s="1053"/>
      <c r="AO120" s="1054"/>
      <c r="AP120" s="1056" t="s">
        <v>137</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7751659</v>
      </c>
      <c r="BR120" s="1021"/>
      <c r="BS120" s="1021"/>
      <c r="BT120" s="1021"/>
      <c r="BU120" s="1021"/>
      <c r="BV120" s="1021">
        <v>9127473</v>
      </c>
      <c r="BW120" s="1021"/>
      <c r="BX120" s="1021"/>
      <c r="BY120" s="1021"/>
      <c r="BZ120" s="1021"/>
      <c r="CA120" s="1021">
        <v>8866907</v>
      </c>
      <c r="CB120" s="1021"/>
      <c r="CC120" s="1021"/>
      <c r="CD120" s="1021"/>
      <c r="CE120" s="1021"/>
      <c r="CF120" s="1035">
        <v>83.5</v>
      </c>
      <c r="CG120" s="1036"/>
      <c r="CH120" s="1036"/>
      <c r="CI120" s="1036"/>
      <c r="CJ120" s="1036"/>
      <c r="CK120" s="1101" t="s">
        <v>469</v>
      </c>
      <c r="CL120" s="1102"/>
      <c r="CM120" s="1102"/>
      <c r="CN120" s="1102"/>
      <c r="CO120" s="1103"/>
      <c r="CP120" s="1109" t="s">
        <v>406</v>
      </c>
      <c r="CQ120" s="1110"/>
      <c r="CR120" s="1110"/>
      <c r="CS120" s="1110"/>
      <c r="CT120" s="1110"/>
      <c r="CU120" s="1110"/>
      <c r="CV120" s="1110"/>
      <c r="CW120" s="1110"/>
      <c r="CX120" s="1110"/>
      <c r="CY120" s="1110"/>
      <c r="CZ120" s="1110"/>
      <c r="DA120" s="1110"/>
      <c r="DB120" s="1110"/>
      <c r="DC120" s="1110"/>
      <c r="DD120" s="1110"/>
      <c r="DE120" s="1110"/>
      <c r="DF120" s="1111"/>
      <c r="DG120" s="1020" t="s">
        <v>137</v>
      </c>
      <c r="DH120" s="1021"/>
      <c r="DI120" s="1021"/>
      <c r="DJ120" s="1021"/>
      <c r="DK120" s="1021"/>
      <c r="DL120" s="1021" t="s">
        <v>137</v>
      </c>
      <c r="DM120" s="1021"/>
      <c r="DN120" s="1021"/>
      <c r="DO120" s="1021"/>
      <c r="DP120" s="1021"/>
      <c r="DQ120" s="1021">
        <v>5801900</v>
      </c>
      <c r="DR120" s="1021"/>
      <c r="DS120" s="1021"/>
      <c r="DT120" s="1021"/>
      <c r="DU120" s="1021"/>
      <c r="DV120" s="1022">
        <v>54.7</v>
      </c>
      <c r="DW120" s="1022"/>
      <c r="DX120" s="1022"/>
      <c r="DY120" s="1022"/>
      <c r="DZ120" s="1023"/>
    </row>
    <row r="121" spans="1:130" s="247" customFormat="1" ht="26.25" customHeight="1">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137</v>
      </c>
      <c r="AB121" s="1053"/>
      <c r="AC121" s="1053"/>
      <c r="AD121" s="1053"/>
      <c r="AE121" s="1054"/>
      <c r="AF121" s="1055" t="s">
        <v>137</v>
      </c>
      <c r="AG121" s="1053"/>
      <c r="AH121" s="1053"/>
      <c r="AI121" s="1053"/>
      <c r="AJ121" s="1054"/>
      <c r="AK121" s="1055" t="s">
        <v>137</v>
      </c>
      <c r="AL121" s="1053"/>
      <c r="AM121" s="1053"/>
      <c r="AN121" s="1053"/>
      <c r="AO121" s="1054"/>
      <c r="AP121" s="1056" t="s">
        <v>137</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581539</v>
      </c>
      <c r="BR121" s="1014"/>
      <c r="BS121" s="1014"/>
      <c r="BT121" s="1014"/>
      <c r="BU121" s="1014"/>
      <c r="BV121" s="1014">
        <v>518262</v>
      </c>
      <c r="BW121" s="1014"/>
      <c r="BX121" s="1014"/>
      <c r="BY121" s="1014"/>
      <c r="BZ121" s="1014"/>
      <c r="CA121" s="1014">
        <v>456633</v>
      </c>
      <c r="CB121" s="1014"/>
      <c r="CC121" s="1014"/>
      <c r="CD121" s="1014"/>
      <c r="CE121" s="1014"/>
      <c r="CF121" s="1008">
        <v>4.3</v>
      </c>
      <c r="CG121" s="1009"/>
      <c r="CH121" s="1009"/>
      <c r="CI121" s="1009"/>
      <c r="CJ121" s="1009"/>
      <c r="CK121" s="1104"/>
      <c r="CL121" s="1105"/>
      <c r="CM121" s="1105"/>
      <c r="CN121" s="1105"/>
      <c r="CO121" s="1106"/>
      <c r="CP121" s="1114" t="s">
        <v>404</v>
      </c>
      <c r="CQ121" s="1115"/>
      <c r="CR121" s="1115"/>
      <c r="CS121" s="1115"/>
      <c r="CT121" s="1115"/>
      <c r="CU121" s="1115"/>
      <c r="CV121" s="1115"/>
      <c r="CW121" s="1115"/>
      <c r="CX121" s="1115"/>
      <c r="CY121" s="1115"/>
      <c r="CZ121" s="1115"/>
      <c r="DA121" s="1115"/>
      <c r="DB121" s="1115"/>
      <c r="DC121" s="1115"/>
      <c r="DD121" s="1115"/>
      <c r="DE121" s="1115"/>
      <c r="DF121" s="1116"/>
      <c r="DG121" s="1013">
        <v>2290</v>
      </c>
      <c r="DH121" s="1014"/>
      <c r="DI121" s="1014"/>
      <c r="DJ121" s="1014"/>
      <c r="DK121" s="1014"/>
      <c r="DL121" s="1014">
        <v>598342</v>
      </c>
      <c r="DM121" s="1014"/>
      <c r="DN121" s="1014"/>
      <c r="DO121" s="1014"/>
      <c r="DP121" s="1014"/>
      <c r="DQ121" s="1014">
        <v>554519</v>
      </c>
      <c r="DR121" s="1014"/>
      <c r="DS121" s="1014"/>
      <c r="DT121" s="1014"/>
      <c r="DU121" s="1014"/>
      <c r="DV121" s="1015">
        <v>5.2</v>
      </c>
      <c r="DW121" s="1015"/>
      <c r="DX121" s="1015"/>
      <c r="DY121" s="1015"/>
      <c r="DZ121" s="1016"/>
    </row>
    <row r="122" spans="1:130" s="247" customFormat="1" ht="26.25" customHeight="1">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137</v>
      </c>
      <c r="AB122" s="1053"/>
      <c r="AC122" s="1053"/>
      <c r="AD122" s="1053"/>
      <c r="AE122" s="1054"/>
      <c r="AF122" s="1055" t="s">
        <v>137</v>
      </c>
      <c r="AG122" s="1053"/>
      <c r="AH122" s="1053"/>
      <c r="AI122" s="1053"/>
      <c r="AJ122" s="1054"/>
      <c r="AK122" s="1055" t="s">
        <v>137</v>
      </c>
      <c r="AL122" s="1053"/>
      <c r="AM122" s="1053"/>
      <c r="AN122" s="1053"/>
      <c r="AO122" s="1054"/>
      <c r="AP122" s="1056" t="s">
        <v>137</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23506067</v>
      </c>
      <c r="BR122" s="1092"/>
      <c r="BS122" s="1092"/>
      <c r="BT122" s="1092"/>
      <c r="BU122" s="1092"/>
      <c r="BV122" s="1092">
        <v>22784117</v>
      </c>
      <c r="BW122" s="1092"/>
      <c r="BX122" s="1092"/>
      <c r="BY122" s="1092"/>
      <c r="BZ122" s="1092"/>
      <c r="CA122" s="1092">
        <v>21656283</v>
      </c>
      <c r="CB122" s="1092"/>
      <c r="CC122" s="1092"/>
      <c r="CD122" s="1092"/>
      <c r="CE122" s="1092"/>
      <c r="CF122" s="1112">
        <v>204</v>
      </c>
      <c r="CG122" s="1113"/>
      <c r="CH122" s="1113"/>
      <c r="CI122" s="1113"/>
      <c r="CJ122" s="1113"/>
      <c r="CK122" s="1104"/>
      <c r="CL122" s="1105"/>
      <c r="CM122" s="1105"/>
      <c r="CN122" s="1105"/>
      <c r="CO122" s="1106"/>
      <c r="CP122" s="1114" t="s">
        <v>411</v>
      </c>
      <c r="CQ122" s="1115"/>
      <c r="CR122" s="1115"/>
      <c r="CS122" s="1115"/>
      <c r="CT122" s="1115"/>
      <c r="CU122" s="1115"/>
      <c r="CV122" s="1115"/>
      <c r="CW122" s="1115"/>
      <c r="CX122" s="1115"/>
      <c r="CY122" s="1115"/>
      <c r="CZ122" s="1115"/>
      <c r="DA122" s="1115"/>
      <c r="DB122" s="1115"/>
      <c r="DC122" s="1115"/>
      <c r="DD122" s="1115"/>
      <c r="DE122" s="1115"/>
      <c r="DF122" s="1116"/>
      <c r="DG122" s="1013">
        <v>123904</v>
      </c>
      <c r="DH122" s="1014"/>
      <c r="DI122" s="1014"/>
      <c r="DJ122" s="1014"/>
      <c r="DK122" s="1014"/>
      <c r="DL122" s="1014">
        <v>112799</v>
      </c>
      <c r="DM122" s="1014"/>
      <c r="DN122" s="1014"/>
      <c r="DO122" s="1014"/>
      <c r="DP122" s="1014"/>
      <c r="DQ122" s="1014">
        <v>101481</v>
      </c>
      <c r="DR122" s="1014"/>
      <c r="DS122" s="1014"/>
      <c r="DT122" s="1014"/>
      <c r="DU122" s="1014"/>
      <c r="DV122" s="1015">
        <v>1</v>
      </c>
      <c r="DW122" s="1015"/>
      <c r="DX122" s="1015"/>
      <c r="DY122" s="1015"/>
      <c r="DZ122" s="1016"/>
    </row>
    <row r="123" spans="1:130" s="247" customFormat="1" ht="26.25" customHeight="1">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137</v>
      </c>
      <c r="AB123" s="1053"/>
      <c r="AC123" s="1053"/>
      <c r="AD123" s="1053"/>
      <c r="AE123" s="1054"/>
      <c r="AF123" s="1055" t="s">
        <v>137</v>
      </c>
      <c r="AG123" s="1053"/>
      <c r="AH123" s="1053"/>
      <c r="AI123" s="1053"/>
      <c r="AJ123" s="1054"/>
      <c r="AK123" s="1055" t="s">
        <v>137</v>
      </c>
      <c r="AL123" s="1053"/>
      <c r="AM123" s="1053"/>
      <c r="AN123" s="1053"/>
      <c r="AO123" s="1054"/>
      <c r="AP123" s="1056" t="s">
        <v>137</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473</v>
      </c>
      <c r="BP123" s="1100"/>
      <c r="BQ123" s="1159">
        <v>31839265</v>
      </c>
      <c r="BR123" s="1160"/>
      <c r="BS123" s="1160"/>
      <c r="BT123" s="1160"/>
      <c r="BU123" s="1160"/>
      <c r="BV123" s="1160">
        <v>32429852</v>
      </c>
      <c r="BW123" s="1160"/>
      <c r="BX123" s="1160"/>
      <c r="BY123" s="1160"/>
      <c r="BZ123" s="1160"/>
      <c r="CA123" s="1160">
        <v>30979823</v>
      </c>
      <c r="CB123" s="1160"/>
      <c r="CC123" s="1160"/>
      <c r="CD123" s="1160"/>
      <c r="CE123" s="1160"/>
      <c r="CF123" s="1093"/>
      <c r="CG123" s="1094"/>
      <c r="CH123" s="1094"/>
      <c r="CI123" s="1094"/>
      <c r="CJ123" s="1095"/>
      <c r="CK123" s="1104"/>
      <c r="CL123" s="1105"/>
      <c r="CM123" s="1105"/>
      <c r="CN123" s="1105"/>
      <c r="CO123" s="1106"/>
      <c r="CP123" s="1114" t="s">
        <v>402</v>
      </c>
      <c r="CQ123" s="1115"/>
      <c r="CR123" s="1115"/>
      <c r="CS123" s="1115"/>
      <c r="CT123" s="1115"/>
      <c r="CU123" s="1115"/>
      <c r="CV123" s="1115"/>
      <c r="CW123" s="1115"/>
      <c r="CX123" s="1115"/>
      <c r="CY123" s="1115"/>
      <c r="CZ123" s="1115"/>
      <c r="DA123" s="1115"/>
      <c r="DB123" s="1115"/>
      <c r="DC123" s="1115"/>
      <c r="DD123" s="1115"/>
      <c r="DE123" s="1115"/>
      <c r="DF123" s="1116"/>
      <c r="DG123" s="1052" t="s">
        <v>137</v>
      </c>
      <c r="DH123" s="1053"/>
      <c r="DI123" s="1053"/>
      <c r="DJ123" s="1053"/>
      <c r="DK123" s="1054"/>
      <c r="DL123" s="1055" t="s">
        <v>137</v>
      </c>
      <c r="DM123" s="1053"/>
      <c r="DN123" s="1053"/>
      <c r="DO123" s="1053"/>
      <c r="DP123" s="1054"/>
      <c r="DQ123" s="1055" t="s">
        <v>137</v>
      </c>
      <c r="DR123" s="1053"/>
      <c r="DS123" s="1053"/>
      <c r="DT123" s="1053"/>
      <c r="DU123" s="1054"/>
      <c r="DV123" s="1056" t="s">
        <v>137</v>
      </c>
      <c r="DW123" s="1057"/>
      <c r="DX123" s="1057"/>
      <c r="DY123" s="1057"/>
      <c r="DZ123" s="1058"/>
    </row>
    <row r="124" spans="1:130" s="247" customFormat="1" ht="26.25" customHeight="1" thickBot="1">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461</v>
      </c>
      <c r="AB124" s="1053"/>
      <c r="AC124" s="1053"/>
      <c r="AD124" s="1053"/>
      <c r="AE124" s="1054"/>
      <c r="AF124" s="1055" t="s">
        <v>137</v>
      </c>
      <c r="AG124" s="1053"/>
      <c r="AH124" s="1053"/>
      <c r="AI124" s="1053"/>
      <c r="AJ124" s="1054"/>
      <c r="AK124" s="1055" t="s">
        <v>137</v>
      </c>
      <c r="AL124" s="1053"/>
      <c r="AM124" s="1053"/>
      <c r="AN124" s="1053"/>
      <c r="AO124" s="1054"/>
      <c r="AP124" s="1056" t="s">
        <v>137</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30.5</v>
      </c>
      <c r="BR124" s="1122"/>
      <c r="BS124" s="1122"/>
      <c r="BT124" s="1122"/>
      <c r="BU124" s="1122"/>
      <c r="BV124" s="1122">
        <v>12.2</v>
      </c>
      <c r="BW124" s="1122"/>
      <c r="BX124" s="1122"/>
      <c r="BY124" s="1122"/>
      <c r="BZ124" s="1122"/>
      <c r="CA124" s="1122">
        <v>9.6</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v>6122636</v>
      </c>
      <c r="DH124" s="1078"/>
      <c r="DI124" s="1078"/>
      <c r="DJ124" s="1078"/>
      <c r="DK124" s="1079"/>
      <c r="DL124" s="1077">
        <v>6159782</v>
      </c>
      <c r="DM124" s="1078"/>
      <c r="DN124" s="1078"/>
      <c r="DO124" s="1078"/>
      <c r="DP124" s="1079"/>
      <c r="DQ124" s="1077" t="s">
        <v>137</v>
      </c>
      <c r="DR124" s="1078"/>
      <c r="DS124" s="1078"/>
      <c r="DT124" s="1078"/>
      <c r="DU124" s="1079"/>
      <c r="DV124" s="1080" t="s">
        <v>461</v>
      </c>
      <c r="DW124" s="1081"/>
      <c r="DX124" s="1081"/>
      <c r="DY124" s="1081"/>
      <c r="DZ124" s="1082"/>
    </row>
    <row r="125" spans="1:130" s="247" customFormat="1" ht="26.25" customHeight="1">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137</v>
      </c>
      <c r="AB125" s="1053"/>
      <c r="AC125" s="1053"/>
      <c r="AD125" s="1053"/>
      <c r="AE125" s="1054"/>
      <c r="AF125" s="1055" t="s">
        <v>137</v>
      </c>
      <c r="AG125" s="1053"/>
      <c r="AH125" s="1053"/>
      <c r="AI125" s="1053"/>
      <c r="AJ125" s="1054"/>
      <c r="AK125" s="1055" t="s">
        <v>137</v>
      </c>
      <c r="AL125" s="1053"/>
      <c r="AM125" s="1053"/>
      <c r="AN125" s="1053"/>
      <c r="AO125" s="1054"/>
      <c r="AP125" s="1056" t="s">
        <v>137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137</v>
      </c>
      <c r="DH125" s="1021"/>
      <c r="DI125" s="1021"/>
      <c r="DJ125" s="1021"/>
      <c r="DK125" s="1021"/>
      <c r="DL125" s="1021" t="s">
        <v>137</v>
      </c>
      <c r="DM125" s="1021"/>
      <c r="DN125" s="1021"/>
      <c r="DO125" s="1021"/>
      <c r="DP125" s="1021"/>
      <c r="DQ125" s="1021" t="s">
        <v>137</v>
      </c>
      <c r="DR125" s="1021"/>
      <c r="DS125" s="1021"/>
      <c r="DT125" s="1021"/>
      <c r="DU125" s="1021"/>
      <c r="DV125" s="1022" t="s">
        <v>137</v>
      </c>
      <c r="DW125" s="1022"/>
      <c r="DX125" s="1022"/>
      <c r="DY125" s="1022"/>
      <c r="DZ125" s="1023"/>
    </row>
    <row r="126" spans="1:130" s="247" customFormat="1" ht="26.25" customHeight="1" thickBot="1">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461</v>
      </c>
      <c r="AB126" s="1053"/>
      <c r="AC126" s="1053"/>
      <c r="AD126" s="1053"/>
      <c r="AE126" s="1054"/>
      <c r="AF126" s="1055" t="s">
        <v>137</v>
      </c>
      <c r="AG126" s="1053"/>
      <c r="AH126" s="1053"/>
      <c r="AI126" s="1053"/>
      <c r="AJ126" s="1054"/>
      <c r="AK126" s="1055" t="s">
        <v>137</v>
      </c>
      <c r="AL126" s="1053"/>
      <c r="AM126" s="1053"/>
      <c r="AN126" s="1053"/>
      <c r="AO126" s="1054"/>
      <c r="AP126" s="1056" t="s">
        <v>461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137</v>
      </c>
      <c r="DH126" s="1014"/>
      <c r="DI126" s="1014"/>
      <c r="DJ126" s="1014"/>
      <c r="DK126" s="1014"/>
      <c r="DL126" s="1014" t="s">
        <v>137</v>
      </c>
      <c r="DM126" s="1014"/>
      <c r="DN126" s="1014"/>
      <c r="DO126" s="1014"/>
      <c r="DP126" s="1014"/>
      <c r="DQ126" s="1014" t="s">
        <v>137</v>
      </c>
      <c r="DR126" s="1014"/>
      <c r="DS126" s="1014"/>
      <c r="DT126" s="1014"/>
      <c r="DU126" s="1014"/>
      <c r="DV126" s="1015" t="s">
        <v>137</v>
      </c>
      <c r="DW126" s="1015"/>
      <c r="DX126" s="1015"/>
      <c r="DY126" s="1015"/>
      <c r="DZ126" s="1016"/>
    </row>
    <row r="127" spans="1:130" s="247" customFormat="1" ht="26.25" customHeight="1">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137</v>
      </c>
      <c r="AB127" s="1053"/>
      <c r="AC127" s="1053"/>
      <c r="AD127" s="1053"/>
      <c r="AE127" s="1054"/>
      <c r="AF127" s="1055" t="s">
        <v>137</v>
      </c>
      <c r="AG127" s="1053"/>
      <c r="AH127" s="1053"/>
      <c r="AI127" s="1053"/>
      <c r="AJ127" s="1054"/>
      <c r="AK127" s="1055" t="s">
        <v>137</v>
      </c>
      <c r="AL127" s="1053"/>
      <c r="AM127" s="1053"/>
      <c r="AN127" s="1053"/>
      <c r="AO127" s="1054"/>
      <c r="AP127" s="1056" t="s">
        <v>137</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137</v>
      </c>
      <c r="DH127" s="1014"/>
      <c r="DI127" s="1014"/>
      <c r="DJ127" s="1014"/>
      <c r="DK127" s="1014"/>
      <c r="DL127" s="1014" t="s">
        <v>137</v>
      </c>
      <c r="DM127" s="1014"/>
      <c r="DN127" s="1014"/>
      <c r="DO127" s="1014"/>
      <c r="DP127" s="1014"/>
      <c r="DQ127" s="1014" t="s">
        <v>137</v>
      </c>
      <c r="DR127" s="1014"/>
      <c r="DS127" s="1014"/>
      <c r="DT127" s="1014"/>
      <c r="DU127" s="1014"/>
      <c r="DV127" s="1015" t="s">
        <v>461</v>
      </c>
      <c r="DW127" s="1015"/>
      <c r="DX127" s="1015"/>
      <c r="DY127" s="1015"/>
      <c r="DZ127" s="1016"/>
    </row>
    <row r="128" spans="1:130" s="247" customFormat="1" ht="26.25" customHeight="1" thickBot="1">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84426</v>
      </c>
      <c r="AB128" s="1142"/>
      <c r="AC128" s="1142"/>
      <c r="AD128" s="1142"/>
      <c r="AE128" s="1143"/>
      <c r="AF128" s="1144">
        <v>76687</v>
      </c>
      <c r="AG128" s="1142"/>
      <c r="AH128" s="1142"/>
      <c r="AI128" s="1142"/>
      <c r="AJ128" s="1143"/>
      <c r="AK128" s="1144">
        <v>65761</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461</v>
      </c>
      <c r="BG128" s="1149"/>
      <c r="BH128" s="1149"/>
      <c r="BI128" s="1149"/>
      <c r="BJ128" s="1149"/>
      <c r="BK128" s="1149"/>
      <c r="BL128" s="1150"/>
      <c r="BM128" s="1148">
        <v>12.93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137</v>
      </c>
      <c r="DH128" s="1134"/>
      <c r="DI128" s="1134"/>
      <c r="DJ128" s="1134"/>
      <c r="DK128" s="1134"/>
      <c r="DL128" s="1134" t="s">
        <v>137</v>
      </c>
      <c r="DM128" s="1134"/>
      <c r="DN128" s="1134"/>
      <c r="DO128" s="1134"/>
      <c r="DP128" s="1134"/>
      <c r="DQ128" s="1134" t="s">
        <v>137</v>
      </c>
      <c r="DR128" s="1134"/>
      <c r="DS128" s="1134"/>
      <c r="DT128" s="1134"/>
      <c r="DU128" s="1134"/>
      <c r="DV128" s="1135" t="s">
        <v>137</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13688932</v>
      </c>
      <c r="AB129" s="1053"/>
      <c r="AC129" s="1053"/>
      <c r="AD129" s="1053"/>
      <c r="AE129" s="1054"/>
      <c r="AF129" s="1055">
        <v>13376547</v>
      </c>
      <c r="AG129" s="1053"/>
      <c r="AH129" s="1053"/>
      <c r="AI129" s="1053"/>
      <c r="AJ129" s="1054"/>
      <c r="AK129" s="1055">
        <v>13156778</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137</v>
      </c>
      <c r="BG129" s="1163"/>
      <c r="BH129" s="1163"/>
      <c r="BI129" s="1163"/>
      <c r="BJ129" s="1163"/>
      <c r="BK129" s="1163"/>
      <c r="BL129" s="1164"/>
      <c r="BM129" s="1162">
        <v>17.93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2647437</v>
      </c>
      <c r="AB130" s="1053"/>
      <c r="AC130" s="1053"/>
      <c r="AD130" s="1053"/>
      <c r="AE130" s="1054"/>
      <c r="AF130" s="1055">
        <v>2601828</v>
      </c>
      <c r="AG130" s="1053"/>
      <c r="AH130" s="1053"/>
      <c r="AI130" s="1053"/>
      <c r="AJ130" s="1054"/>
      <c r="AK130" s="1055">
        <v>2541167</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8.1999999999999993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11041495</v>
      </c>
      <c r="AB131" s="1078"/>
      <c r="AC131" s="1078"/>
      <c r="AD131" s="1078"/>
      <c r="AE131" s="1079"/>
      <c r="AF131" s="1077">
        <v>10774719</v>
      </c>
      <c r="AG131" s="1078"/>
      <c r="AH131" s="1078"/>
      <c r="AI131" s="1078"/>
      <c r="AJ131" s="1079"/>
      <c r="AK131" s="1077">
        <v>10615611</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v>9.6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8.0023583760000001</v>
      </c>
      <c r="AB132" s="1194"/>
      <c r="AC132" s="1194"/>
      <c r="AD132" s="1194"/>
      <c r="AE132" s="1195"/>
      <c r="AF132" s="1196">
        <v>8.27824837</v>
      </c>
      <c r="AG132" s="1194"/>
      <c r="AH132" s="1194"/>
      <c r="AI132" s="1194"/>
      <c r="AJ132" s="1195"/>
      <c r="AK132" s="1196">
        <v>8.4480676619999997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7.5</v>
      </c>
      <c r="AB133" s="1177"/>
      <c r="AC133" s="1177"/>
      <c r="AD133" s="1177"/>
      <c r="AE133" s="1178"/>
      <c r="AF133" s="1176">
        <v>8</v>
      </c>
      <c r="AG133" s="1177"/>
      <c r="AH133" s="1177"/>
      <c r="AI133" s="1177"/>
      <c r="AJ133" s="1178"/>
      <c r="AK133" s="1176">
        <v>8.1999999999999993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EQhmOjhwUleuWer713x8mW7gYjbu3hGS3PTPIYr8vqRYeo143J84AIek5kxyohf6CgL81O16OXRyZdLlXHmXAA==" saltValue="QQDV7qUAVTUK8yiDL+SB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OcuggX5oMCGqppi2jxZJQjtl0dogD5B9aJYptcrRCotNY+paXejYH6IGU4os3dH46wQlXPLnueWIoCoCmo3hfQ==" saltValue="wJlTAdBI2ShunAA+qqq1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VHVbwl8TVpBZjCDaEH92WVC9k0IGd2ZoYxygqM2UGahKHBmZIUZjL0FkMNnnSY/nNmeUQ0WqBYSJw6Rqa+FA==" saltValue="e8xSbWGt0CyEPQcVX/DH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3084617</v>
      </c>
      <c r="AP9" s="313">
        <v>84896</v>
      </c>
      <c r="AQ9" s="314">
        <v>86913</v>
      </c>
      <c r="AR9" s="315">
        <v>-2.2999999999999998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274556</v>
      </c>
      <c r="AP10" s="316">
        <v>7556</v>
      </c>
      <c r="AQ10" s="317">
        <v>6233</v>
      </c>
      <c r="AR10" s="318">
        <v>21.2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609702</v>
      </c>
      <c r="AP11" s="316">
        <v>16780</v>
      </c>
      <c r="AQ11" s="317">
        <v>8689</v>
      </c>
      <c r="AR11" s="318">
        <v>93.1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t="s">
        <v>511</v>
      </c>
      <c r="AP12" s="316" t="s">
        <v>511</v>
      </c>
      <c r="AQ12" s="317">
        <v>1166</v>
      </c>
      <c r="AR12" s="318" t="s">
        <v>511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511</v>
      </c>
      <c r="AP13" s="316" t="s">
        <v>511</v>
      </c>
      <c r="AQ13" s="317">
        <v>2</v>
      </c>
      <c r="AR13" s="318" t="s">
        <v>511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145431</v>
      </c>
      <c r="AP14" s="316">
        <v>4003</v>
      </c>
      <c r="AQ14" s="317">
        <v>4180</v>
      </c>
      <c r="AR14" s="318">
        <v>-4.2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110421</v>
      </c>
      <c r="AP15" s="316">
        <v>3039</v>
      </c>
      <c r="AQ15" s="317">
        <v>2009</v>
      </c>
      <c r="AR15" s="318">
        <v>51.3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-348050</v>
      </c>
      <c r="AP16" s="316">
        <v>-9579</v>
      </c>
      <c r="AQ16" s="317">
        <v>-7805</v>
      </c>
      <c r="AR16" s="318">
        <v>22.7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3876677</v>
      </c>
      <c r="AP17" s="316">
        <v>106696</v>
      </c>
      <c r="AQ17" s="317">
        <v>101387</v>
      </c>
      <c r="AR17" s="318">
        <v>5.2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9.41</v>
      </c>
      <c r="AP21" s="329">
        <v>9.84</v>
      </c>
      <c r="AQ21" s="330">
        <v>-0.43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97</v>
      </c>
      <c r="AP22" s="334">
        <v>97.3</v>
      </c>
      <c r="AQ22" s="335">
        <v>-0.3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2905236</v>
      </c>
      <c r="AP32" s="343">
        <v>79959</v>
      </c>
      <c r="AQ32" s="344">
        <v>64413</v>
      </c>
      <c r="AR32" s="345">
        <v>24.1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511</v>
      </c>
      <c r="AP33" s="343" t="s">
        <v>511</v>
      </c>
      <c r="AQ33" s="344" t="s">
        <v>511</v>
      </c>
      <c r="AR33" s="345" t="s">
        <v>511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511</v>
      </c>
      <c r="AP34" s="343" t="s">
        <v>511</v>
      </c>
      <c r="AQ34" s="344">
        <v>12</v>
      </c>
      <c r="AR34" s="345" t="s">
        <v>511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408578</v>
      </c>
      <c r="AP35" s="343">
        <v>11245</v>
      </c>
      <c r="AQ35" s="344">
        <v>17720</v>
      </c>
      <c r="AR35" s="345">
        <v>-36.5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189877</v>
      </c>
      <c r="AP36" s="343">
        <v>5226</v>
      </c>
      <c r="AQ36" s="344">
        <v>3472</v>
      </c>
      <c r="AR36" s="345">
        <v>50.5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t="s">
        <v>511</v>
      </c>
      <c r="AP37" s="343" t="s">
        <v>511</v>
      </c>
      <c r="AQ37" s="344">
        <v>556</v>
      </c>
      <c r="AR37" s="345" t="s">
        <v>511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v>51</v>
      </c>
      <c r="AP38" s="346">
        <v>1</v>
      </c>
      <c r="AQ38" s="347">
        <v>1</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-65761</v>
      </c>
      <c r="AP39" s="343">
        <v>-1810</v>
      </c>
      <c r="AQ39" s="344">
        <v>-3031</v>
      </c>
      <c r="AR39" s="345">
        <v>-40.299999999999997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-2541167</v>
      </c>
      <c r="AP40" s="343">
        <v>-69939</v>
      </c>
      <c r="AQ40" s="344">
        <v>-60754</v>
      </c>
      <c r="AR40" s="345">
        <v>15.1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896814</v>
      </c>
      <c r="AP41" s="343">
        <v>24683</v>
      </c>
      <c r="AQ41" s="344">
        <v>22390</v>
      </c>
      <c r="AR41" s="345">
        <v>10.199999999999999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6614757</v>
      </c>
      <c r="AN51" s="365">
        <v>170089</v>
      </c>
      <c r="AO51" s="366">
        <v>-27.6</v>
      </c>
      <c r="AP51" s="367">
        <v>87974</v>
      </c>
      <c r="AQ51" s="368">
        <v>5.2</v>
      </c>
      <c r="AR51" s="369">
        <v>-32.799999999999997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2180580</v>
      </c>
      <c r="AN52" s="373">
        <v>56070</v>
      </c>
      <c r="AO52" s="374">
        <v>-60.1</v>
      </c>
      <c r="AP52" s="375">
        <v>48183</v>
      </c>
      <c r="AQ52" s="376">
        <v>-1.2</v>
      </c>
      <c r="AR52" s="377">
        <v>-58.9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5158704</v>
      </c>
      <c r="AN53" s="365">
        <v>134762</v>
      </c>
      <c r="AO53" s="366">
        <v>-20.8</v>
      </c>
      <c r="AP53" s="367">
        <v>78864</v>
      </c>
      <c r="AQ53" s="368">
        <v>-10.4</v>
      </c>
      <c r="AR53" s="369">
        <v>-10.4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2954179</v>
      </c>
      <c r="AN54" s="373">
        <v>77173</v>
      </c>
      <c r="AO54" s="374">
        <v>37.6</v>
      </c>
      <c r="AP54" s="375">
        <v>46136</v>
      </c>
      <c r="AQ54" s="376">
        <v>-4.2</v>
      </c>
      <c r="AR54" s="377">
        <v>41.8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4981903</v>
      </c>
      <c r="AN55" s="365">
        <v>132185</v>
      </c>
      <c r="AO55" s="366">
        <v>-1.9</v>
      </c>
      <c r="AP55" s="367">
        <v>85042</v>
      </c>
      <c r="AQ55" s="368">
        <v>7.8</v>
      </c>
      <c r="AR55" s="369">
        <v>-9.6999999999999993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3423049</v>
      </c>
      <c r="AN56" s="373">
        <v>90824</v>
      </c>
      <c r="AO56" s="374">
        <v>17.7</v>
      </c>
      <c r="AP56" s="375">
        <v>50806</v>
      </c>
      <c r="AQ56" s="376">
        <v>10.1</v>
      </c>
      <c r="AR56" s="377">
        <v>7.6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7611036</v>
      </c>
      <c r="AN57" s="365">
        <v>205111</v>
      </c>
      <c r="AO57" s="366">
        <v>55.2</v>
      </c>
      <c r="AP57" s="367">
        <v>83774</v>
      </c>
      <c r="AQ57" s="368">
        <v>-1.5</v>
      </c>
      <c r="AR57" s="369">
        <v>56.7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3889655</v>
      </c>
      <c r="AN58" s="373">
        <v>104823</v>
      </c>
      <c r="AO58" s="374">
        <v>15.4</v>
      </c>
      <c r="AP58" s="375">
        <v>52179</v>
      </c>
      <c r="AQ58" s="376">
        <v>2.7</v>
      </c>
      <c r="AR58" s="377">
        <v>12.7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8615402</v>
      </c>
      <c r="AN59" s="365">
        <v>237117</v>
      </c>
      <c r="AO59" s="366">
        <v>15.6</v>
      </c>
      <c r="AP59" s="367">
        <v>132981</v>
      </c>
      <c r="AQ59" s="368">
        <v>58.7</v>
      </c>
      <c r="AR59" s="369">
        <v>-43.1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3968749</v>
      </c>
      <c r="AN60" s="373">
        <v>109230</v>
      </c>
      <c r="AO60" s="374">
        <v>4.2</v>
      </c>
      <c r="AP60" s="375">
        <v>56973</v>
      </c>
      <c r="AQ60" s="376">
        <v>9.1999999999999993</v>
      </c>
      <c r="AR60" s="377">
        <v>-5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6596360</v>
      </c>
      <c r="AN61" s="380">
        <v>175853</v>
      </c>
      <c r="AO61" s="381">
        <v>4.0999999999999996</v>
      </c>
      <c r="AP61" s="382">
        <v>93727</v>
      </c>
      <c r="AQ61" s="383">
        <v>12</v>
      </c>
      <c r="AR61" s="369">
        <v>-7.9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3283242</v>
      </c>
      <c r="AN62" s="373">
        <v>87624</v>
      </c>
      <c r="AO62" s="374">
        <v>3</v>
      </c>
      <c r="AP62" s="375">
        <v>50855</v>
      </c>
      <c r="AQ62" s="376">
        <v>3.3</v>
      </c>
      <c r="AR62" s="377">
        <v>-0.3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G7LBWVx3PPF6k4L0HfaxPSL6nR/DHvaP+FuXbCj3OrMcNjYI2pmCGtA5w6YEMyB+b3lUK9cTnUvkTqNSf6NvNw==" saltValue="YWWc8gzW3vpooQ289Fj0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551</v>
      </c>
    </row>
    <row r="120" spans="125:125" ht="13.5" hidden="1" customHeight="1"/>
    <row r="121" spans="125:125" ht="13.5" hidden="1" customHeight="1">
      <c r="DU121" s="291"/>
    </row>
  </sheetData>
  <sheetProtection algorithmName="SHA-512" hashValue="OK22vw8TeXjVVCXrhK0WxUJlsCVK0pNxxz4/J3oYrRRsaAxmeL/FFBGv6jomcXwrD/E8ZVXXtOcH3NlZ5L2G+Q==" saltValue="Vv9GESTaA+qXg2tgB5gK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499</v>
      </c>
    </row>
  </sheetData>
  <sheetProtection algorithmName="SHA-512" hashValue="1BV7/0L9doSxq+kkGOFYJJLv8nMvHtQa7YSwi5FrRWSqosBs9MPLF+E9eMGIi8dusBdqlyQcdtt2CX+bhww+Ow==" saltValue="NNEVSOY4EnNTS+fcZfwV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6" t="s">
        <v>3</v>
      </c>
      <c r="D47" s="1236"/>
      <c r="E47" s="1237"/>
      <c r="F47" s="11">
        <v>30.43</v>
      </c>
      <c r="G47" s="12">
        <v>35.74</v>
      </c>
      <c r="H47" s="12">
        <v>35.090000000000003</v>
      </c>
      <c r="I47" s="12">
        <v>35.76</v>
      </c>
      <c r="J47" s="13">
        <v>33.36</v>
      </c>
    </row>
    <row r="48" spans="2:10" ht="57.75" customHeight="1">
      <c r="B48" s="14"/>
      <c r="C48" s="1238" t="s">
        <v>4</v>
      </c>
      <c r="D48" s="1238"/>
      <c r="E48" s="1239"/>
      <c r="F48" s="15">
        <v>7.91</v>
      </c>
      <c r="G48" s="16">
        <v>6.53</v>
      </c>
      <c r="H48" s="16">
        <v>12.23</v>
      </c>
      <c r="I48" s="16">
        <v>5.0999999999999996</v>
      </c>
      <c r="J48" s="17">
        <v>6.33</v>
      </c>
    </row>
    <row r="49" spans="2:10" ht="57.75" customHeight="1" thickBot="1">
      <c r="B49" s="18"/>
      <c r="C49" s="1240" t="s">
        <v>5</v>
      </c>
      <c r="D49" s="1240"/>
      <c r="E49" s="1241"/>
      <c r="F49" s="19" t="s">
        <v>557</v>
      </c>
      <c r="G49" s="20" t="s">
        <v>558</v>
      </c>
      <c r="H49" s="20">
        <v>0.7</v>
      </c>
      <c r="I49" s="20" t="s">
        <v>559</v>
      </c>
      <c r="J49" s="21" t="s">
        <v>560</v>
      </c>
    </row>
    <row r="50" spans="2:10" ht="13.5" customHeight="1"/>
  </sheetData>
  <sheetProtection algorithmName="SHA-512" hashValue="tr+J4g0lkVvfAfQv6gqc7m6DAkTje5ntCX6/y94++nGdwzOLoyvoXVVjqz/vMxpNKQ41oPnksQOjDGNAomA0Ig==" saltValue="kLE6FBeR21DbT7SmKPQ4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本田充史</cp:lastModifiedBy>
  <cp:lastPrinted>2021-10-07T00:09:03Z</cp:lastPrinted>
  <dcterms:created xsi:type="dcterms:W3CDTF">2021-02-05T01:17:28Z</dcterms:created>
  <dcterms:modified xsi:type="dcterms:W3CDTF">2021-10-13T23:54:49Z</dcterms:modified>
  <cp:category/>
</cp:coreProperties>
</file>