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51\shared folder\030200 財政課\令和2年度\136_財政状況\2_財政関係通知\財政状況資料集（平成30年度）\"/>
    </mc:Choice>
  </mc:AlternateContent>
  <bookViews>
    <workbookView xWindow="0" yWindow="0" windowWidth="15360" windowHeight="7635" tabRatio="7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<sst xmlns="http://schemas.openxmlformats.org/spreadsheetml/2006/main" count="1164" uniqueCount="615">
  <si>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</si>
  <si>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</si>
  <si>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</si>
  <si>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</si>
  <si>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</si>
  <si>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</si>
  <si>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</si>
  <si>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</si>
  <si>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</si>
  <si>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</si>
  <si>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</si>
  <si>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</si>
  <si>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</si>
  <si>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</si>
  <si>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</si>
  <si>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</si>
  <si>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</si>
  <si>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</si>
  <si>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</si>
  <si>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</si>
  <si>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</si>
  <si>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</si>
  <si>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</si>
  <si>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</si>
  <si>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</si>
  <si>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</si>
  <si>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</si>
  <si>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</si>
  <si>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</si>
  <si>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</si>
  <si>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</si>
  <si>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</si>
  <si>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</si>
  <si>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</si>
  <si>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</si>
  <si>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</si>
  <si>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</si>
  <si>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</si>
  <si>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</si>
  <si>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</si>
  <si>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</si>
  <si>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</si>
  <si>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</si>
  <si>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</si>
  <si>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</si>
  <si>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</si>
  <si>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</si>
  <si>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</si>
  <si>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</si>
  <si>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</si>
  <si>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</si>
  <si>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</si>
  <si>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</si>
  <si>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</si>
  <si>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</si>
  <si>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</si>
  <si>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</si>
  <si>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</si>
  <si>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</si>
  <si>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</si>
  <si>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</si>
  <si>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</si>
  <si>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</si>
  <si>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</si>
  <si>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</si>
  <si>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</si>
  <si>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</si>
  <si>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</si>
  <si>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</si>
  <si>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</si>
  <si>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</si>
  <si>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</si>
  <si>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</si>
  <si>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</si>
  <si>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</si>
  <si>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</si>
  <si>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</si>
  <si>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</si>
  <si>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</si>
  <si>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</si>
  <si>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</si>
  <si>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</si>
  <si>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</si>
  <si>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</si>
  <si>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</si>
  <si>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</si>
  <si>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</si>
  <si>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</si>
  <si>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</si>
  <si>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</si>
  <si>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</si>
  <si>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</si>
  <si>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</si>
  <si>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</si>
  <si>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</si>
  <si>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</si>
  <si>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</si>
  <si>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田村市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</si>
  <si>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</si>
  <si>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</si>
  <si>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</si>
  <si>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</si>
  <si>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</si>
  <si>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</si>
  <si>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</si>
  <si>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</si>
  <si>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</si>
  <si>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</si>
  <si>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</si>
  <si>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</si>
  <si>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</si>
  <si>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</si>
  <si>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</si>
  <si>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</si>
  <si>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</si>
  <si>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</si>
  <si>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</si>
  <si>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</si>
  <si>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</si>
  <si>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</si>
  <si>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</si>
  <si>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</si>
  <si>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</si>
  <si>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</si>
  <si>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</si>
  <si>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</si>
  <si>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</si>
  <si>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</si>
  <si>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</si>
  <si>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</si>
  <si>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</si>
  <si>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</si>
  <si>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</si>
  <si>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</si>
  <si>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</si>
  <si>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</si>
  <si>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</si>
  <si>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</si>
  <si>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</si>
  <si>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</si>
  <si>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</si>
  <si>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</si>
  <si>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</si>
  <si>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</si>
  <si>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</si>
  <si>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</si>
  <si>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</si>
  <si>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</si>
  <si>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</si>
  <si>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</si>
  <si>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</si>
  <si>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</si>
  <si>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</si>
  <si>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</si>
  <si>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</si>
  <si>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</si>
  <si>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</si>
  <si>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</si>
  <si>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</si>
  <si>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</si>
  <si>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</si>
  <si>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</si>
  <si>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</si>
  <si>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</si>
  <si>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</si>
  <si>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</si>
  <si>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</si>
  <si>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</si>
  <si>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</si>
  <si>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</si>
  <si>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</si>
  <si>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</si>
  <si>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</si>
  <si>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</si>
  <si>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</si>
  <si>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</si>
  <si>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</si>
  <si>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</si>
  <si>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</si>
  <si>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</si>
  <si>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</si>
  <si>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</si>
  <si>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</si>
  <si>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</si>
  <si>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</si>
  <si>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</si>
  <si>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</si>
  <si>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</si>
  <si>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</si>
  <si>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</si>
  <si>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</si>
  <si>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</si>
  <si>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</si>
  <si>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</si>
  <si>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</si>
  <si>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</si>
  <si>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</si>
  <si>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</si>
  <si>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</si>
  <si>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</si>
  <si>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</si>
  <si>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</si>
  <si>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</si>
  <si>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</si>
  <si>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</si>
  <si>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</si>
  <si>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</si>
  <si>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</si>
  <si>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</si>
  <si>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</si>
  <si>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</si>
  <si>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</si>
  <si>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</si>
  <si>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福島県田村市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</si>
  <si>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</si>
  <si>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</si>
  <si>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</si>
  <si>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</si>
  <si>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</si>
  <si>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</si>
  <si>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</si>
  <si>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</si>
  <si>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</si>
  <si>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</si>
  <si>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</si>
  <si>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</si>
  <si>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</si>
  <si>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</si>
  <si>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</si>
  <si>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</si>
  <si>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</si>
  <si>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</si>
  <si>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</si>
  <si>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</si>
  <si>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</si>
  <si>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</si>
  <si>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</si>
  <si>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</si>
  <si>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</si>
  <si>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</si>
  <si>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</si>
  <si>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</si>
  <si>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</si>
  <si>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</si>
  <si>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</si>
  <si>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</si>
  <si>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</si>
  <si>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</si>
  <si>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</si>
  <si>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</si>
  <si>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</si>
  <si>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</si>
  <si>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</si>
  <si>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</si>
  <si>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</si>
  <si>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</si>
  <si>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</si>
  <si>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</si>
  <si>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</si>
  <si>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</si>
  <si>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</si>
  <si>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</si>
  <si>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</si>
  <si>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</si>
  <si>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</si>
  <si>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</si>
  <si>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</si>
  <si>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</si>
  <si>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</si>
  <si>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</si>
  <si>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</si>
  <si>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</si>
  <si>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</si>
  <si>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</si>
  <si>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</si>
  <si>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</si>
  <si>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</si>
  <si>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</si>
  <si>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</si>
  <si>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</si>
  <si>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</si>
  <si>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</si>
  <si>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</si>
  <si>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</si>
  <si>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</si>
  <si>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</si>
  <si>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</si>
  <si>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</si>
  <si>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</si>
  <si>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</si>
  <si>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</si>
  <si>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</si>
  <si>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</si>
  <si>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</si>
  <si>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</si>
  <si>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</si>
  <si>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</si>
  <si>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</si>
  <si>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</si>
  <si>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</si>
  <si>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</si>
  <si>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</si>
  <si>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</si>
  <si>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</si>
  <si>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</si>
  <si>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</si>
  <si>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</si>
  <si>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</si>
  <si>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</si>
  <si>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</si>
  <si>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</si>
  <si>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</si>
  <si>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</si>
  <si>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</si>
  <si>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</si>
  <si>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</si>
  <si>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</si>
  <si>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</si>
  <si>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</si>
  <si>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</si>
  <si>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</si>
  <si>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</si>
  <si>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</si>
  <si>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</si>
  <si>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</si>
  <si>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</si>
  <si>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</si>
  <si>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</si>
  <si>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</si>
  <si>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</si>
  <si>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</si>
  <si>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</si>
  <si>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</si>
  <si>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</si>
  <si>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</si>
  <si>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</si>
  <si>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</si>
  <si>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</si>
  <si>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</si>
  <si>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</si>
  <si>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</si>
  <si>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</si>
  <si>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</si>
  <si>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</si>
  <si>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</si>
  <si>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</si>
  <si>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</si>
  <si>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</si>
  <si>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</si>
  <si>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</si>
  <si>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</si>
  <si>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</si>
  <si>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</si>
  <si>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</si>
  <si>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</si>
  <si>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</si>
  <si>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</si>
  <si>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</si>
  <si>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</si>
  <si>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</si>
  <si>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</si>
  <si>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</si>
  <si>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</si>
  <si>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</si>
  <si>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福島県田村市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</si>
  <si>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</si>
  <si>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</si>
  <si>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</si>
  <si>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</si>
  <si>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</si>
  <si>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</si>
  <si>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</si>
  <si>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</si>
  <si>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</si>
  <si>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</si>
  <si>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</si>
  <si>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</si>
  <si>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</si>
  <si>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</si>
  <si>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</si>
  <si>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</si>
  <si>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</si>
  <si>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</si>
  <si>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</si>
  <si>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</si>
  <si>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授産場事業特別会計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</si>
  <si>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</si>
  <si>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</si>
  <si>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</si>
  <si>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</si>
  <si>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</si>
  <si>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</si>
  <si>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</si>
  <si>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</si>
  <si>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</si>
  <si>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</si>
  <si>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</si>
  <si>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</si>
  <si>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</si>
  <si>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</si>
  <si>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</si>
  <si>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</si>
  <si>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</si>
  <si>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</si>
  <si>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</si>
  <si>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滝根町観光事業特別会計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</si>
  <si>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</si>
  <si>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</si>
  <si>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</si>
  <si>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</si>
  <si>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</si>
  <si>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</si>
  <si>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</si>
  <si>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</si>
  <si>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</si>
  <si>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</si>
  <si>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</si>
  <si>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</si>
  <si>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</si>
  <si>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</si>
  <si>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</si>
  <si>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</si>
  <si>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</si>
  <si>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</si>
  <si>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</si>
  <si>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</si>
  <si>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</si>
  <si>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</si>
  <si>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</si>
  <si>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</si>
  <si>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</si>
  <si>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</si>
  <si>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</si>
  <si>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</si>
  <si>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</si>
  <si>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</si>
  <si>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</si>
  <si>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</si>
  <si>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</si>
  <si>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</si>
  <si>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</si>
  <si>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</si>
  <si>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</si>
  <si>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</si>
  <si>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</si>
  <si>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</si>
  <si>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</si>
  <si>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</si>
  <si>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</si>
  <si>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</si>
  <si>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</si>
  <si>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</si>
  <si>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</si>
  <si>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</si>
  <si>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</si>
  <si>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</si>
  <si>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</si>
  <si>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</si>
  <si>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</si>
  <si>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</si>
  <si>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</si>
  <si>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</si>
  <si>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</si>
  <si>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</si>
  <si>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</si>
  <si>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</si>
  <si>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</si>
  <si>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</si>
  <si>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</si>
  <si>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</si>
  <si>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</si>
  <si>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</si>
  <si>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</si>
  <si>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</si>
  <si>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</si>
  <si>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</si>
  <si>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</si>
  <si>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</si>
  <si>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</si>
  <si>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</si>
  <si>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</si>
  <si>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</si>
  <si>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</si>
  <si>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</si>
  <si>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</si>
  <si>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</si>
  <si>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</si>
  <si>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</si>
  <si>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</si>
  <si>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</si>
  <si>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</si>
  <si>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</si>
  <si>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</si>
  <si>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</si>
  <si>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</si>
  <si>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</si>
  <si>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</si>
  <si>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</si>
  <si>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</si>
  <si>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</si>
  <si>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</si>
  <si>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</si>
  <si>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</si>
  <si>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</si>
  <si>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</si>
  <si>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</si>
  <si>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</si>
  <si>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</si>
  <si>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</si>
  <si>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</si>
  <si>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</si>
  <si>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</si>
  <si>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</si>
  <si>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</si>
  <si>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</si>
  <si>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</si>
  <si>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</si>
  <si>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</si>
  <si>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</si>
  <si>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</si>
  <si>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</si>
  <si>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</si>
  <si>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</si>
  <si>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</si>
  <si>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</si>
  <si>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</si>
  <si>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</si>
  <si>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</si>
  <si>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</si>
  <si>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</si>
  <si>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</si>
  <si>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</si>
  <si>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</si>
  <si>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</si>
  <si>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</si>
  <si>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</si>
  <si>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</si>
  <si>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</si>
  <si>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</si>
  <si>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</si>
  <si>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</si>
  <si>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</si>
  <si>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</si>
  <si>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</si>
  <si>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</si>
  <si>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</si>
  <si>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</si>
  <si>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</si>
  <si>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</si>
  <si>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2.11</t>
  </si>
  <si>
    <t>▲ 1.52</t>
  </si>
  <si>
    <t>▲ 7.56</t>
  </si>
  <si>
    <t>一般会計</t>
  </si>
  <si>
    <t>水道事業会計</t>
  </si>
  <si>
    <t>介護保険特別会計</t>
  </si>
  <si>
    <t>国民健康保険特別会計</t>
  </si>
  <si>
    <t>公共下水道事業特別会計</t>
  </si>
  <si>
    <t>滝根町観光事業特別会計</t>
  </si>
  <si>
    <t>授産場事業特別会計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</si>
  <si>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</si>
  <si>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</si>
  <si>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</si>
  <si>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</si>
  <si>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</si>
  <si>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</si>
  <si>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</si>
  <si>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</si>
  <si>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</si>
  <si>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</si>
  <si>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滝根観光振興公社</t>
    <rPh sb="0" eb="2">
      <t>タキネ</t>
    </rPh>
    <rPh sb="2" eb="4">
      <t>カンコウ</t>
    </rPh>
    <rPh sb="4" eb="6">
      <t>シンコウ</t>
    </rPh>
    <rPh sb="6" eb="8">
      <t>コウシャ</t>
    </rPh>
    <phoneticPr fontId="2"/>
  </si>
  <si>
    <t>常葉振興公社</t>
    <rPh sb="0" eb="2">
      <t>トキワ</t>
    </rPh>
    <rPh sb="2" eb="4">
      <t>シンコウ</t>
    </rPh>
    <rPh sb="4" eb="6">
      <t>コウシャ</t>
    </rPh>
    <phoneticPr fontId="2"/>
  </si>
  <si>
    <t>ハム工房都路</t>
    <rPh sb="2" eb="4">
      <t>コウボウ</t>
    </rPh>
    <rPh sb="4" eb="6">
      <t>ミヤコジ</t>
    </rPh>
    <phoneticPr fontId="2"/>
  </si>
  <si>
    <t>まちづくりふねひき</t>
    <phoneticPr fontId="2"/>
  </si>
  <si>
    <t>-</t>
    <phoneticPr fontId="2"/>
  </si>
  <si>
    <t>-</t>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</si>
  <si>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5"/>
  </si>
  <si>
    <t>-</t>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</si>
  <si>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5"/>
  </si>
  <si>
    <t>-</t>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</si>
  <si>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</si>
  <si>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</si>
  <si>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5"/>
  </si>
  <si>
    <t>福島県後期高齢者医療広域連合一般会計</t>
  </si>
  <si>
    <t>福島県後期高齢者医療広域連合後期高齢者医療特別会計</t>
  </si>
  <si>
    <t>田村広域行政組合　一般会計</t>
  </si>
  <si>
    <t>公立小野町地方綜合病院企業団</t>
    <rPh sb="0" eb="2">
      <t>コウリツ</t>
    </rPh>
    <rPh sb="2" eb="4">
      <t>オノ</t>
    </rPh>
    <rPh sb="4" eb="5">
      <t>マチ</t>
    </rPh>
    <rPh sb="5" eb="7">
      <t>チホウ</t>
    </rPh>
    <rPh sb="7" eb="9">
      <t>ソウゴウ</t>
    </rPh>
    <rPh sb="9" eb="11">
      <t>ビョウイン</t>
    </rPh>
    <rPh sb="11" eb="13">
      <t>キギョウ</t>
    </rPh>
    <rPh sb="13" eb="14">
      <t>ダン</t>
    </rPh>
    <phoneticPr fontId="5"/>
  </si>
  <si>
    <t>郡山地方広域消防組合一般会計</t>
    <rPh sb="0" eb="2">
      <t>コオリヤマ</t>
    </rPh>
    <rPh sb="2" eb="4">
      <t>チホウ</t>
    </rPh>
    <rPh sb="4" eb="6">
      <t>コウイキ</t>
    </rPh>
    <rPh sb="6" eb="8">
      <t>ショウボウ</t>
    </rPh>
    <rPh sb="8" eb="10">
      <t>クミアイ</t>
    </rPh>
    <rPh sb="10" eb="12">
      <t>イッパン</t>
    </rPh>
    <rPh sb="12" eb="14">
      <t>カイケイ</t>
    </rPh>
    <phoneticPr fontId="5"/>
  </si>
  <si>
    <t>福島県市民交通災害共済組合</t>
    <rPh sb="0" eb="3">
      <t>フクシマケン</t>
    </rPh>
    <rPh sb="3" eb="5">
      <t>シミン</t>
    </rPh>
    <rPh sb="5" eb="7">
      <t>コウツウ</t>
    </rPh>
    <rPh sb="7" eb="9">
      <t>サイガイ</t>
    </rPh>
    <rPh sb="9" eb="11">
      <t>キョウサイ</t>
    </rPh>
    <rPh sb="11" eb="13">
      <t>クミアイ</t>
    </rPh>
    <phoneticPr fontId="5"/>
  </si>
  <si>
    <t>-</t>
    <phoneticPr fontId="2"/>
  </si>
  <si>
    <t>-</t>
    <phoneticPr fontId="2"/>
  </si>
  <si>
    <t>-</t>
    <phoneticPr fontId="2"/>
  </si>
  <si>
    <t>-</t>
    <phoneticPr fontId="2"/>
  </si>
  <si>
    <t>帰還環境整備交付金基金</t>
    <rPh sb="0" eb="2">
      <t>キカン</t>
    </rPh>
    <rPh sb="2" eb="4">
      <t>カンキョウ</t>
    </rPh>
    <rPh sb="4" eb="6">
      <t>セイビ</t>
    </rPh>
    <rPh sb="6" eb="9">
      <t>コウフキン</t>
    </rPh>
    <rPh sb="9" eb="11">
      <t>キキン</t>
    </rPh>
    <phoneticPr fontId="2"/>
  </si>
  <si>
    <t>田村市公共施設等整備基金</t>
    <rPh sb="0" eb="2">
      <t>タムラ</t>
    </rPh>
    <rPh sb="2" eb="3">
      <t>シ</t>
    </rPh>
    <rPh sb="3" eb="5">
      <t>コウキョウ</t>
    </rPh>
    <rPh sb="5" eb="7">
      <t>シセツ</t>
    </rPh>
    <rPh sb="7" eb="8">
      <t>トウ</t>
    </rPh>
    <rPh sb="8" eb="10">
      <t>セイビ</t>
    </rPh>
    <rPh sb="10" eb="12">
      <t>キキン</t>
    </rPh>
    <phoneticPr fontId="18"/>
  </si>
  <si>
    <t>田村市民病院建設基金</t>
    <rPh sb="0" eb="2">
      <t>タムラ</t>
    </rPh>
    <rPh sb="2" eb="4">
      <t>シミン</t>
    </rPh>
    <rPh sb="4" eb="6">
      <t>ビョウイン</t>
    </rPh>
    <rPh sb="6" eb="8">
      <t>ケンセツ</t>
    </rPh>
    <rPh sb="8" eb="10">
      <t>キキン</t>
    </rPh>
    <phoneticPr fontId="2"/>
  </si>
  <si>
    <t>子育て応援基金</t>
    <rPh sb="0" eb="2">
      <t>コソダ</t>
    </rPh>
    <rPh sb="3" eb="5">
      <t>オウエン</t>
    </rPh>
    <rPh sb="5" eb="7">
      <t>キキン</t>
    </rPh>
    <phoneticPr fontId="2"/>
  </si>
  <si>
    <t>地域福祉基金</t>
    <rPh sb="0" eb="2">
      <t>チイキ</t>
    </rPh>
    <rPh sb="2" eb="4">
      <t>フクシ</t>
    </rPh>
    <rPh sb="4" eb="6">
      <t>キキン</t>
    </rPh>
    <phoneticPr fontId="18"/>
  </si>
  <si>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</si>
  <si>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</si>
  <si>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</si>
  <si>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</si>
  <si>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</si>
  <si>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</si>
  <si>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</si>
  <si>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</si>
  <si>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</si>
  <si>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</si>
  <si>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</si>
  <si>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</si>
  <si>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</si>
  <si>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</si>
  <si>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</si>
  <si>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</si>
  <si>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実質公債費比率ともに類似団体平均値より下回っている。今後、人口減少による普通交付税の減額や財政調整基金の取り崩しなどによる充当可能財源が減少する見込みであるため、老朽化施設の改修計画を立てるなど、公債費の適正化に取り組んでいく。</t>
    <rPh sb="0" eb="2">
      <t>ショウライ</t>
    </rPh>
    <rPh sb="2" eb="4">
      <t>フタン</t>
    </rPh>
    <rPh sb="4" eb="6">
      <t>ヒリツ</t>
    </rPh>
    <rPh sb="7" eb="9">
      <t>ジッシツ</t>
    </rPh>
    <rPh sb="9" eb="12">
      <t>コウサイヒ</t>
    </rPh>
    <rPh sb="12" eb="14">
      <t>ヒリツ</t>
    </rPh>
    <rPh sb="17" eb="19">
      <t>ルイジ</t>
    </rPh>
    <rPh sb="19" eb="21">
      <t>ダンタイ</t>
    </rPh>
    <rPh sb="21" eb="23">
      <t>ヘイキン</t>
    </rPh>
    <rPh sb="23" eb="24">
      <t>チ</t>
    </rPh>
    <rPh sb="26" eb="28">
      <t>シタマワ</t>
    </rPh>
    <rPh sb="33" eb="35">
      <t>コンゴ</t>
    </rPh>
    <rPh sb="36" eb="38">
      <t>ジンコウ</t>
    </rPh>
    <rPh sb="38" eb="40">
      <t>ゲンショウ</t>
    </rPh>
    <rPh sb="43" eb="45">
      <t>フツウ</t>
    </rPh>
    <rPh sb="45" eb="48">
      <t>コウフゼイ</t>
    </rPh>
    <rPh sb="49" eb="51">
      <t>ゲンガク</t>
    </rPh>
    <rPh sb="52" eb="54">
      <t>ザイセイ</t>
    </rPh>
    <rPh sb="54" eb="56">
      <t>チョウセイ</t>
    </rPh>
    <rPh sb="56" eb="58">
      <t>キキン</t>
    </rPh>
    <rPh sb="59" eb="60">
      <t>ト</t>
    </rPh>
    <rPh sb="61" eb="62">
      <t>クズ</t>
    </rPh>
    <rPh sb="68" eb="70">
      <t>ジュウトウ</t>
    </rPh>
    <rPh sb="70" eb="72">
      <t>カノウ</t>
    </rPh>
    <rPh sb="72" eb="74">
      <t>ザイゲン</t>
    </rPh>
    <rPh sb="75" eb="77">
      <t>ゲンショウ</t>
    </rPh>
    <rPh sb="79" eb="81">
      <t>ミコ</t>
    </rPh>
    <rPh sb="88" eb="91">
      <t>ロウキュウカ</t>
    </rPh>
    <rPh sb="91" eb="93">
      <t>シセツ</t>
    </rPh>
    <rPh sb="94" eb="96">
      <t>カイシュウ</t>
    </rPh>
    <rPh sb="96" eb="98">
      <t>ケイカク</t>
    </rPh>
    <rPh sb="99" eb="100">
      <t>タ</t>
    </rPh>
    <rPh sb="105" eb="107">
      <t>コウサイ</t>
    </rPh>
    <rPh sb="107" eb="108">
      <t>ヒ</t>
    </rPh>
    <rPh sb="109" eb="112">
      <t>テキセイカ</t>
    </rPh>
    <rPh sb="113" eb="114">
      <t>ト</t>
    </rPh>
    <rPh sb="115" eb="116">
      <t>ク</t>
    </rPh>
    <phoneticPr fontId="5"/>
  </si>
  <si>
    <t>既存の市有建物及びインフラ資産の老朽化が進んでいることから、公共施設等総合管理計画に基づき個別施設計画の策定を進め、具体的な所有財産の管理を進める。</t>
    <rPh sb="0" eb="2">
      <t>キソン</t>
    </rPh>
    <rPh sb="3" eb="5">
      <t>シユウ</t>
    </rPh>
    <rPh sb="5" eb="7">
      <t>タテモノ</t>
    </rPh>
    <rPh sb="7" eb="8">
      <t>オヨ</t>
    </rPh>
    <rPh sb="13" eb="15">
      <t>シサン</t>
    </rPh>
    <rPh sb="16" eb="19">
      <t>ロウキュウカ</t>
    </rPh>
    <rPh sb="20" eb="21">
      <t>スス</t>
    </rPh>
    <rPh sb="30" eb="32">
      <t>コウキョウ</t>
    </rPh>
    <rPh sb="32" eb="34">
      <t>シセツ</t>
    </rPh>
    <rPh sb="34" eb="35">
      <t>トウ</t>
    </rPh>
    <rPh sb="35" eb="37">
      <t>ソウゴウ</t>
    </rPh>
    <rPh sb="37" eb="39">
      <t>カンリ</t>
    </rPh>
    <rPh sb="39" eb="41">
      <t>ケイカク</t>
    </rPh>
    <rPh sb="42" eb="43">
      <t>モト</t>
    </rPh>
    <rPh sb="45" eb="47">
      <t>コベツ</t>
    </rPh>
    <rPh sb="47" eb="49">
      <t>シセツ</t>
    </rPh>
    <rPh sb="49" eb="51">
      <t>ケイカク</t>
    </rPh>
    <rPh sb="52" eb="54">
      <t>サクテイ</t>
    </rPh>
    <rPh sb="55" eb="56">
      <t>スス</t>
    </rPh>
    <rPh sb="58" eb="61">
      <t>グタイテキ</t>
    </rPh>
    <rPh sb="62" eb="64">
      <t>ショユウ</t>
    </rPh>
    <rPh sb="64" eb="66">
      <t>ザイサン</t>
    </rPh>
    <rPh sb="67" eb="69">
      <t>カンリ</t>
    </rPh>
    <rPh sb="70" eb="71">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</si>
</sst>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3"/>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xmlns:c16r2="http://schemas.microsoft.com/office/drawing/2015/06/chart">
            <c:ext xmlns:c16="http://schemas.microsoft.com/office/drawing/2014/chart" uri="{C3380CC4-5D6E-409C-BE32-E72D297353CC}">
              <c16:uniqueId val="{00000000-715E-4849-951F-79589958EF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234885</c:v>
                </c:pt>
                <c:pt idx="1">
                  <c:v>170089</c:v>
                </c:pt>
                <c:pt idx="2">
                  <c:v>134762</c:v>
                </c:pt>
                <c:pt idx="3">
                  <c:v>132185</c:v>
                </c:pt>
                <c:pt idx="4">
                  <c:v>205111</c:v>
                </c:pt>
              </c:numCache>
            </c:numRef>
          </c:val>
          <c:smooth val="0"/>
          <c:extLst xmlns:c16r2="http://schemas.microsoft.com/office/drawing/2015/06/chart">
            <c:ext xmlns:c16="http://schemas.microsoft.com/office/drawing/2014/chart" uri="{C3380CC4-5D6E-409C-BE32-E72D297353CC}">
              <c16:uniqueId val="{00000001-715E-4849-951F-79589958EF89}"/>
            </c:ext>
          </c:extLst>
        </c:ser>
        <c:dLbls>
          <c:showLegendKey val="0"/>
          <c:showVal val="0"/>
          <c:showCatName val="0"/>
          <c:showSerName val="0"/>
          <c:showPercent val="0"/>
          <c:showBubbleSize val="0"/>
        </c:dLbls>
        <c:marker val="1"/>
        <c:smooth val="0"/>
        <c:axId val="1985097408"/>
        <c:axId val="1985096864"/>
      </c:lineChart>
      <c:catAx>
        <c:axId val="1985097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5096864"/>
        <c:crosses val="autoZero"/>
        <c:auto val="1"/>
        <c:lblAlgn val="ctr"/>
        <c:lblOffset val="100"/>
        <c:tickLblSkip val="1"/>
        <c:tickMarkSkip val="1"/>
        <c:noMultiLvlLbl val="0"/>
      </c:catAx>
      <c:valAx>
        <c:axId val="19850968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85097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12.76</c:v>
                </c:pt>
                <c:pt idx="1">
                  <c:v>7.91</c:v>
                </c:pt>
                <c:pt idx="2">
                  <c:v>6.53</c:v>
                </c:pt>
                <c:pt idx="3">
                  <c:v>12.23</c:v>
                </c:pt>
                <c:pt idx="4">
                  <c:v>5.0999999999999996</c:v>
                </c:pt>
              </c:numCache>
            </c:numRef>
          </c:val>
          <c:extLst xmlns:c16r2="http://schemas.microsoft.com/office/drawing/2015/06/chart">
            <c:ext xmlns:c16="http://schemas.microsoft.com/office/drawing/2014/chart" uri="{C3380CC4-5D6E-409C-BE32-E72D297353CC}">
              <c16:uniqueId val="{00000000-EC6D-41E2-813E-F8061D0FF1A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22.17</c:v>
                </c:pt>
                <c:pt idx="1">
                  <c:v>30.43</c:v>
                </c:pt>
                <c:pt idx="2">
                  <c:v>35.74</c:v>
                </c:pt>
                <c:pt idx="3">
                  <c:v>35.090000000000003</c:v>
                </c:pt>
                <c:pt idx="4">
                  <c:v>35.76</c:v>
                </c:pt>
              </c:numCache>
            </c:numRef>
          </c:val>
          <c:extLst xmlns:c16r2="http://schemas.microsoft.com/office/drawing/2015/06/chart">
            <c:ext xmlns:c16="http://schemas.microsoft.com/office/drawing/2014/chart" uri="{C3380CC4-5D6E-409C-BE32-E72D297353CC}">
              <c16:uniqueId val="{00000001-EC6D-41E2-813E-F8061D0FF1AF}"/>
            </c:ext>
          </c:extLst>
        </c:ser>
        <c:dLbls>
          <c:showLegendKey val="0"/>
          <c:showVal val="0"/>
          <c:showCatName val="0"/>
          <c:showSerName val="0"/>
          <c:showPercent val="0"/>
          <c:showBubbleSize val="0"/>
        </c:dLbls>
        <c:gapWidth val="250"/>
        <c:overlap val="100"/>
        <c:axId val="1985103392"/>
        <c:axId val="1985097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3.22</c:v>
                </c:pt>
                <c:pt idx="1">
                  <c:v>-2.11</c:v>
                </c:pt>
                <c:pt idx="2">
                  <c:v>-1.52</c:v>
                </c:pt>
                <c:pt idx="3">
                  <c:v>0.7</c:v>
                </c:pt>
                <c:pt idx="4">
                  <c:v>-7.56</c:v>
                </c:pt>
              </c:numCache>
            </c:numRef>
          </c:val>
          <c:smooth val="0"/>
          <c:extLst xmlns:c16r2="http://schemas.microsoft.com/office/drawing/2015/06/chart">
            <c:ext xmlns:c16="http://schemas.microsoft.com/office/drawing/2014/chart" uri="{C3380CC4-5D6E-409C-BE32-E72D297353CC}">
              <c16:uniqueId val="{00000002-EC6D-41E2-813E-F8061D0FF1AF}"/>
            </c:ext>
          </c:extLst>
        </c:ser>
        <c:dLbls>
          <c:showLegendKey val="0"/>
          <c:showVal val="0"/>
          <c:showCatName val="0"/>
          <c:showSerName val="0"/>
          <c:showPercent val="0"/>
          <c:showBubbleSize val="0"/>
        </c:dLbls>
        <c:marker val="1"/>
        <c:smooth val="0"/>
        <c:axId val="1985103392"/>
        <c:axId val="1985097952"/>
      </c:lineChart>
      <c:catAx>
        <c:axId val="198510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85097952"/>
        <c:crosses val="autoZero"/>
        <c:auto val="1"/>
        <c:lblAlgn val="ctr"/>
        <c:lblOffset val="100"/>
        <c:tickLblSkip val="1"/>
        <c:tickMarkSkip val="1"/>
        <c:noMultiLvlLbl val="0"/>
      </c:catAx>
      <c:valAx>
        <c:axId val="198509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510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B436-4F86-BBF1-0EEDEE4DD1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436-4F86-BBF1-0EEDEE4DD1CE}"/>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436-4F86-BBF1-0EEDEE4DD1CE}"/>
            </c:ext>
          </c:extLst>
        </c:ser>
        <c:ser>
          <c:idx val="3"/>
          <c:order val="3"/>
          <c:tx>
            <c:strRef>
              <c:f>データシート!$A$30</c:f>
              <c:strCache>
                <c:ptCount val="1"/>
                <c:pt idx="0">
                  <c:v>授産場事業特別会計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436-4F86-BBF1-0EEDEE4DD1CE}"/>
            </c:ext>
          </c:extLst>
        </c:ser>
        <c:ser>
          <c:idx val="4"/>
          <c:order val="4"/>
          <c:tx>
            <c:strRef>
              <c:f>データシート!$A$31</c:f>
              <c:strCache>
                <c:ptCount val="1"/>
                <c:pt idx="0">
                  <c:v>滝根町観光事業特別会計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0.82</c:v>
                </c:pt>
                <c:pt idx="2">
                  <c:v>#N/A</c:v>
                </c:pt>
                <c:pt idx="3">
                  <c:v>0.24</c:v>
                </c:pt>
                <c:pt idx="4">
                  <c:v>#N/A</c:v>
                </c:pt>
                <c:pt idx="5">
                  <c:v>0.33</c:v>
                </c:pt>
                <c:pt idx="6">
                  <c:v>#N/A</c:v>
                </c:pt>
                <c:pt idx="7">
                  <c:v>0.57999999999999996</c:v>
                </c:pt>
                <c:pt idx="8">
                  <c:v>#N/A</c:v>
                </c:pt>
                <c:pt idx="9">
                  <c:v>0.18</c:v>
                </c:pt>
              </c:numCache>
            </c:numRef>
          </c:val>
          <c:extLst xmlns:c16r2="http://schemas.microsoft.com/office/drawing/2015/06/chart">
            <c:ext xmlns:c16="http://schemas.microsoft.com/office/drawing/2014/chart" uri="{C3380CC4-5D6E-409C-BE32-E72D297353CC}">
              <c16:uniqueId val="{00000004-B436-4F86-BBF1-0EEDEE4DD1CE}"/>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0.4</c:v>
                </c:pt>
              </c:numCache>
            </c:numRef>
          </c:val>
          <c:extLst xmlns:c16r2="http://schemas.microsoft.com/office/drawing/2015/06/chart">
            <c:ext xmlns:c16="http://schemas.microsoft.com/office/drawing/2014/chart" uri="{C3380CC4-5D6E-409C-BE32-E72D297353CC}">
              <c16:uniqueId val="{00000005-B436-4F86-BBF1-0EEDEE4DD1C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0.99</c:v>
                </c:pt>
                <c:pt idx="2">
                  <c:v>#N/A</c:v>
                </c:pt>
                <c:pt idx="3">
                  <c:v>0.91</c:v>
                </c:pt>
                <c:pt idx="4">
                  <c:v>#N/A</c:v>
                </c:pt>
                <c:pt idx="5">
                  <c:v>0.94</c:v>
                </c:pt>
                <c:pt idx="6">
                  <c:v>#N/A</c:v>
                </c:pt>
                <c:pt idx="7">
                  <c:v>1.42</c:v>
                </c:pt>
                <c:pt idx="8">
                  <c:v>#N/A</c:v>
                </c:pt>
                <c:pt idx="9">
                  <c:v>0.77</c:v>
                </c:pt>
              </c:numCache>
            </c:numRef>
          </c:val>
          <c:extLst xmlns:c16r2="http://schemas.microsoft.com/office/drawing/2015/06/chart">
            <c:ext xmlns:c16="http://schemas.microsoft.com/office/drawing/2014/chart" uri="{C3380CC4-5D6E-409C-BE32-E72D297353CC}">
              <c16:uniqueId val="{00000006-B436-4F86-BBF1-0EEDEE4DD1C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0.95</c:v>
                </c:pt>
                <c:pt idx="2">
                  <c:v>#N/A</c:v>
                </c:pt>
                <c:pt idx="3">
                  <c:v>0.95</c:v>
                </c:pt>
                <c:pt idx="4">
                  <c:v>#N/A</c:v>
                </c:pt>
                <c:pt idx="5">
                  <c:v>1.24</c:v>
                </c:pt>
                <c:pt idx="6">
                  <c:v>#N/A</c:v>
                </c:pt>
                <c:pt idx="7">
                  <c:v>0.91</c:v>
                </c:pt>
                <c:pt idx="8">
                  <c:v>#N/A</c:v>
                </c:pt>
                <c:pt idx="9">
                  <c:v>1.58</c:v>
                </c:pt>
              </c:numCache>
            </c:numRef>
          </c:val>
          <c:extLst xmlns:c16r2="http://schemas.microsoft.com/office/drawing/2015/06/chart">
            <c:ext xmlns:c16="http://schemas.microsoft.com/office/drawing/2014/chart" uri="{C3380CC4-5D6E-409C-BE32-E72D297353CC}">
              <c16:uniqueId val="{00000007-B436-4F86-BBF1-0EEDEE4DD1C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3.05</c:v>
                </c:pt>
                <c:pt idx="2">
                  <c:v>#N/A</c:v>
                </c:pt>
                <c:pt idx="3">
                  <c:v>3.07</c:v>
                </c:pt>
                <c:pt idx="4">
                  <c:v>#N/A</c:v>
                </c:pt>
                <c:pt idx="5">
                  <c:v>3.33</c:v>
                </c:pt>
                <c:pt idx="6">
                  <c:v>#N/A</c:v>
                </c:pt>
                <c:pt idx="7">
                  <c:v>3.4</c:v>
                </c:pt>
                <c:pt idx="8">
                  <c:v>#N/A</c:v>
                </c:pt>
                <c:pt idx="9">
                  <c:v>3.79</c:v>
                </c:pt>
              </c:numCache>
            </c:numRef>
          </c:val>
          <c:extLst xmlns:c16r2="http://schemas.microsoft.com/office/drawing/2015/06/chart">
            <c:ext xmlns:c16="http://schemas.microsoft.com/office/drawing/2014/chart" uri="{C3380CC4-5D6E-409C-BE32-E72D297353CC}">
              <c16:uniqueId val="{00000008-B436-4F86-BBF1-0EEDEE4DD1C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12.76</c:v>
                </c:pt>
                <c:pt idx="2">
                  <c:v>#N/A</c:v>
                </c:pt>
                <c:pt idx="3">
                  <c:v>7.91</c:v>
                </c:pt>
                <c:pt idx="4">
                  <c:v>#N/A</c:v>
                </c:pt>
                <c:pt idx="5">
                  <c:v>6.52</c:v>
                </c:pt>
                <c:pt idx="6">
                  <c:v>#N/A</c:v>
                </c:pt>
                <c:pt idx="7">
                  <c:v>12.23</c:v>
                </c:pt>
                <c:pt idx="8">
                  <c:v>#N/A</c:v>
                </c:pt>
                <c:pt idx="9">
                  <c:v>5.09</c:v>
                </c:pt>
              </c:numCache>
            </c:numRef>
          </c:val>
          <c:extLst xmlns:c16r2="http://schemas.microsoft.com/office/drawing/2015/06/chart">
            <c:ext xmlns:c16="http://schemas.microsoft.com/office/drawing/2014/chart" uri="{C3380CC4-5D6E-409C-BE32-E72D297353CC}">
              <c16:uniqueId val="{00000009-B436-4F86-BBF1-0EEDEE4DD1CE}"/>
            </c:ext>
          </c:extLst>
        </c:ser>
        <c:dLbls>
          <c:showLegendKey val="0"/>
          <c:showVal val="0"/>
          <c:showCatName val="0"/>
          <c:showSerName val="0"/>
          <c:showPercent val="0"/>
          <c:showBubbleSize val="0"/>
        </c:dLbls>
        <c:gapWidth val="150"/>
        <c:overlap val="100"/>
        <c:axId val="1985101216"/>
        <c:axId val="1985091424"/>
      </c:barChart>
      <c:catAx>
        <c:axId val="198510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5091424"/>
        <c:crosses val="autoZero"/>
        <c:auto val="1"/>
        <c:lblAlgn val="ctr"/>
        <c:lblOffset val="100"/>
        <c:tickLblSkip val="1"/>
        <c:tickMarkSkip val="1"/>
        <c:noMultiLvlLbl val="0"/>
      </c:catAx>
      <c:valAx>
        <c:axId val="1985091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5101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2649</c:v>
                </c:pt>
                <c:pt idx="5">
                  <c:v>2733</c:v>
                </c:pt>
                <c:pt idx="8">
                  <c:v>2758</c:v>
                </c:pt>
                <c:pt idx="11">
                  <c:v>2732</c:v>
                </c:pt>
                <c:pt idx="14">
                  <c:v>2679</c:v>
                </c:pt>
              </c:numCache>
            </c:numRef>
          </c:val>
          <c:extLst xmlns:c16r2="http://schemas.microsoft.com/office/drawing/2015/06/chart">
            <c:ext xmlns:c16="http://schemas.microsoft.com/office/drawing/2014/chart" uri="{C3380CC4-5D6E-409C-BE32-E72D297353CC}">
              <c16:uniqueId val="{00000000-834B-4083-B804-8094AD7922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834B-4083-B804-8094AD7922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190</c:v>
                </c:pt>
                <c:pt idx="3">
                  <c:v>47</c:v>
                </c:pt>
                <c:pt idx="6">
                  <c:v>17</c:v>
                </c:pt>
                <c:pt idx="9">
                  <c:v>0</c:v>
                </c:pt>
                <c:pt idx="12">
                  <c:v>0</c:v>
                </c:pt>
              </c:numCache>
            </c:numRef>
          </c:val>
          <c:extLst xmlns:c16r2="http://schemas.microsoft.com/office/drawing/2015/06/chart">
            <c:ext xmlns:c16="http://schemas.microsoft.com/office/drawing/2014/chart" uri="{C3380CC4-5D6E-409C-BE32-E72D297353CC}">
              <c16:uniqueId val="{00000002-834B-4083-B804-8094AD7922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c:v>
                </c:pt>
                <c:pt idx="3">
                  <c:v>186</c:v>
                </c:pt>
                <c:pt idx="6">
                  <c:v>189</c:v>
                </c:pt>
                <c:pt idx="9">
                  <c:v>192</c:v>
                </c:pt>
                <c:pt idx="12">
                  <c:v>196</c:v>
                </c:pt>
              </c:numCache>
            </c:numRef>
          </c:val>
          <c:extLst xmlns:c16r2="http://schemas.microsoft.com/office/drawing/2015/06/chart">
            <c:ext xmlns:c16="http://schemas.microsoft.com/office/drawing/2014/chart" uri="{C3380CC4-5D6E-409C-BE32-E72D297353CC}">
              <c16:uniqueId val="{00000003-834B-4083-B804-8094AD7922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373</c:v>
                </c:pt>
                <c:pt idx="3">
                  <c:v>387</c:v>
                </c:pt>
                <c:pt idx="6">
                  <c:v>437</c:v>
                </c:pt>
                <c:pt idx="9">
                  <c:v>436</c:v>
                </c:pt>
                <c:pt idx="12">
                  <c:v>430</c:v>
                </c:pt>
              </c:numCache>
            </c:numRef>
          </c:val>
          <c:extLst xmlns:c16r2="http://schemas.microsoft.com/office/drawing/2015/06/chart">
            <c:ext xmlns:c16="http://schemas.microsoft.com/office/drawing/2014/chart" uri="{C3380CC4-5D6E-409C-BE32-E72D297353CC}">
              <c16:uniqueId val="{00000004-834B-4083-B804-8094AD7922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34B-4083-B804-8094AD7922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34B-4083-B804-8094AD7922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2733</c:v>
                </c:pt>
                <c:pt idx="3">
                  <c:v>2900</c:v>
                </c:pt>
                <c:pt idx="6">
                  <c:v>3004</c:v>
                </c:pt>
                <c:pt idx="9">
                  <c:v>2988</c:v>
                </c:pt>
                <c:pt idx="12">
                  <c:v>2945</c:v>
                </c:pt>
              </c:numCache>
            </c:numRef>
          </c:val>
          <c:extLst xmlns:c16r2="http://schemas.microsoft.com/office/drawing/2015/06/chart">
            <c:ext xmlns:c16="http://schemas.microsoft.com/office/drawing/2014/chart" uri="{C3380CC4-5D6E-409C-BE32-E72D297353CC}">
              <c16:uniqueId val="{00000007-834B-4083-B804-8094AD7922CE}"/>
            </c:ext>
          </c:extLst>
        </c:ser>
        <c:dLbls>
          <c:showLegendKey val="0"/>
          <c:showVal val="0"/>
          <c:showCatName val="0"/>
          <c:showSerName val="0"/>
          <c:showPercent val="0"/>
          <c:showBubbleSize val="0"/>
        </c:dLbls>
        <c:gapWidth val="100"/>
        <c:overlap val="100"/>
        <c:axId val="1985100672"/>
        <c:axId val="198508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660</c:v>
                </c:pt>
                <c:pt idx="2">
                  <c:v>#N/A</c:v>
                </c:pt>
                <c:pt idx="3">
                  <c:v>#N/A</c:v>
                </c:pt>
                <c:pt idx="4">
                  <c:v>788</c:v>
                </c:pt>
                <c:pt idx="5">
                  <c:v>#N/A</c:v>
                </c:pt>
                <c:pt idx="6">
                  <c:v>#N/A</c:v>
                </c:pt>
                <c:pt idx="7">
                  <c:v>890</c:v>
                </c:pt>
                <c:pt idx="8">
                  <c:v>#N/A</c:v>
                </c:pt>
                <c:pt idx="9">
                  <c:v>#N/A</c:v>
                </c:pt>
                <c:pt idx="10">
                  <c:v>884</c:v>
                </c:pt>
                <c:pt idx="11">
                  <c:v>#N/A</c:v>
                </c:pt>
                <c:pt idx="12">
                  <c:v>#N/A</c:v>
                </c:pt>
                <c:pt idx="13">
                  <c:v>892</c:v>
                </c:pt>
                <c:pt idx="14">
                  <c:v>#N/A</c:v>
                </c:pt>
              </c:numCache>
            </c:numRef>
          </c:val>
          <c:smooth val="0"/>
          <c:extLst xmlns:c16r2="http://schemas.microsoft.com/office/drawing/2015/06/chart">
            <c:ext xmlns:c16="http://schemas.microsoft.com/office/drawing/2014/chart" uri="{C3380CC4-5D6E-409C-BE32-E72D297353CC}">
              <c16:uniqueId val="{00000008-834B-4083-B804-8094AD7922CE}"/>
            </c:ext>
          </c:extLst>
        </c:ser>
        <c:dLbls>
          <c:showLegendKey val="0"/>
          <c:showVal val="0"/>
          <c:showCatName val="0"/>
          <c:showSerName val="0"/>
          <c:showPercent val="0"/>
          <c:showBubbleSize val="0"/>
        </c:dLbls>
        <c:marker val="1"/>
        <c:smooth val="0"/>
        <c:axId val="1985100672"/>
        <c:axId val="1985089248"/>
      </c:lineChart>
      <c:catAx>
        <c:axId val="198510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5089248"/>
        <c:crosses val="autoZero"/>
        <c:auto val="1"/>
        <c:lblAlgn val="ctr"/>
        <c:lblOffset val="100"/>
        <c:tickLblSkip val="1"/>
        <c:tickMarkSkip val="1"/>
        <c:noMultiLvlLbl val="0"/>
      </c:catAx>
      <c:valAx>
        <c:axId val="198508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510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26155</c:v>
                </c:pt>
                <c:pt idx="5">
                  <c:v>25899</c:v>
                </c:pt>
                <c:pt idx="8">
                  <c:v>25195</c:v>
                </c:pt>
                <c:pt idx="11">
                  <c:v>23506</c:v>
                </c:pt>
                <c:pt idx="14">
                  <c:v>22784</c:v>
                </c:pt>
              </c:numCache>
            </c:numRef>
          </c:val>
          <c:extLst xmlns:c16r2="http://schemas.microsoft.com/office/drawing/2015/06/chart">
            <c:ext xmlns:c16="http://schemas.microsoft.com/office/drawing/2014/chart" uri="{C3380CC4-5D6E-409C-BE32-E72D297353CC}">
              <c16:uniqueId val="{00000000-9238-4406-90F5-680E4CCE3A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669</c:v>
                </c:pt>
                <c:pt idx="5">
                  <c:v>747</c:v>
                </c:pt>
                <c:pt idx="8">
                  <c:v>662</c:v>
                </c:pt>
                <c:pt idx="11">
                  <c:v>582</c:v>
                </c:pt>
                <c:pt idx="14">
                  <c:v>518</c:v>
                </c:pt>
              </c:numCache>
            </c:numRef>
          </c:val>
          <c:extLst xmlns:c16r2="http://schemas.microsoft.com/office/drawing/2015/06/chart">
            <c:ext xmlns:c16="http://schemas.microsoft.com/office/drawing/2014/chart" uri="{C3380CC4-5D6E-409C-BE32-E72D297353CC}">
              <c16:uniqueId val="{00000001-9238-4406-90F5-680E4CCE3A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6370</c:v>
                </c:pt>
                <c:pt idx="5">
                  <c:v>7964</c:v>
                </c:pt>
                <c:pt idx="8">
                  <c:v>8158</c:v>
                </c:pt>
                <c:pt idx="11">
                  <c:v>7752</c:v>
                </c:pt>
                <c:pt idx="14">
                  <c:v>9127</c:v>
                </c:pt>
              </c:numCache>
            </c:numRef>
          </c:val>
          <c:extLst xmlns:c16r2="http://schemas.microsoft.com/office/drawing/2015/06/chart">
            <c:ext xmlns:c16="http://schemas.microsoft.com/office/drawing/2014/chart" uri="{C3380CC4-5D6E-409C-BE32-E72D297353CC}">
              <c16:uniqueId val="{00000002-9238-4406-90F5-680E4CCE3A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238-4406-90F5-680E4CCE3A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238-4406-90F5-680E4CCE3A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238-4406-90F5-680E4CCE3A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4531</c:v>
                </c:pt>
                <c:pt idx="3">
                  <c:v>4369</c:v>
                </c:pt>
                <c:pt idx="6">
                  <c:v>4085</c:v>
                </c:pt>
                <c:pt idx="9">
                  <c:v>3805</c:v>
                </c:pt>
                <c:pt idx="12">
                  <c:v>3583</c:v>
                </c:pt>
              </c:numCache>
            </c:numRef>
          </c:val>
          <c:extLst xmlns:c16r2="http://schemas.microsoft.com/office/drawing/2015/06/chart">
            <c:ext xmlns:c16="http://schemas.microsoft.com/office/drawing/2014/chart" uri="{C3380CC4-5D6E-409C-BE32-E72D297353CC}">
              <c16:uniqueId val="{00000006-9238-4406-90F5-680E4CCE3A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1081</c:v>
                </c:pt>
                <c:pt idx="3">
                  <c:v>936</c:v>
                </c:pt>
                <c:pt idx="6">
                  <c:v>1054</c:v>
                </c:pt>
                <c:pt idx="9">
                  <c:v>1200</c:v>
                </c:pt>
                <c:pt idx="12">
                  <c:v>1032</c:v>
                </c:pt>
              </c:numCache>
            </c:numRef>
          </c:val>
          <c:extLst xmlns:c16r2="http://schemas.microsoft.com/office/drawing/2015/06/chart">
            <c:ext xmlns:c16="http://schemas.microsoft.com/office/drawing/2014/chart" uri="{C3380CC4-5D6E-409C-BE32-E72D297353CC}">
              <c16:uniqueId val="{00000007-9238-4406-90F5-680E4CCE3A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6421</c:v>
                </c:pt>
                <c:pt idx="3">
                  <c:v>6471</c:v>
                </c:pt>
                <c:pt idx="6">
                  <c:v>6680</c:v>
                </c:pt>
                <c:pt idx="9">
                  <c:v>6249</c:v>
                </c:pt>
                <c:pt idx="12">
                  <c:v>6871</c:v>
                </c:pt>
              </c:numCache>
            </c:numRef>
          </c:val>
          <c:extLst xmlns:c16r2="http://schemas.microsoft.com/office/drawing/2015/06/chart">
            <c:ext xmlns:c16="http://schemas.microsoft.com/office/drawing/2014/chart" uri="{C3380CC4-5D6E-409C-BE32-E72D297353CC}">
              <c16:uniqueId val="{00000008-9238-4406-90F5-680E4CCE3A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1033</c:v>
                </c:pt>
                <c:pt idx="3">
                  <c:v>17</c:v>
                </c:pt>
                <c:pt idx="6">
                  <c:v>0</c:v>
                </c:pt>
                <c:pt idx="9">
                  <c:v>0</c:v>
                </c:pt>
                <c:pt idx="12">
                  <c:v>0</c:v>
                </c:pt>
              </c:numCache>
            </c:numRef>
          </c:val>
          <c:extLst xmlns:c16r2="http://schemas.microsoft.com/office/drawing/2015/06/chart">
            <c:ext xmlns:c16="http://schemas.microsoft.com/office/drawing/2014/chart" uri="{C3380CC4-5D6E-409C-BE32-E72D297353CC}">
              <c16:uniqueId val="{00000009-9238-4406-90F5-680E4CCE3A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26459</c:v>
                </c:pt>
                <c:pt idx="3">
                  <c:v>26365</c:v>
                </c:pt>
                <c:pt idx="6">
                  <c:v>25504</c:v>
                </c:pt>
                <c:pt idx="9">
                  <c:v>23952</c:v>
                </c:pt>
                <c:pt idx="12">
                  <c:v>22265</c:v>
                </c:pt>
              </c:numCache>
            </c:numRef>
          </c:val>
          <c:extLst xmlns:c16r2="http://schemas.microsoft.com/office/drawing/2015/06/chart">
            <c:ext xmlns:c16="http://schemas.microsoft.com/office/drawing/2014/chart" uri="{C3380CC4-5D6E-409C-BE32-E72D297353CC}">
              <c16:uniqueId val="{0000000A-9238-4406-90F5-680E4CCE3A6F}"/>
            </c:ext>
          </c:extLst>
        </c:ser>
        <c:dLbls>
          <c:showLegendKey val="0"/>
          <c:showVal val="0"/>
          <c:showCatName val="0"/>
          <c:showSerName val="0"/>
          <c:showPercent val="0"/>
          <c:showBubbleSize val="0"/>
        </c:dLbls>
        <c:gapWidth val="100"/>
        <c:overlap val="100"/>
        <c:axId val="1985093056"/>
        <c:axId val="19851017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6331</c:v>
                </c:pt>
                <c:pt idx="2">
                  <c:v>#N/A</c:v>
                </c:pt>
                <c:pt idx="3">
                  <c:v>#N/A</c:v>
                </c:pt>
                <c:pt idx="4">
                  <c:v>3549</c:v>
                </c:pt>
                <c:pt idx="5">
                  <c:v>#N/A</c:v>
                </c:pt>
                <c:pt idx="6">
                  <c:v>#N/A</c:v>
                </c:pt>
                <c:pt idx="7">
                  <c:v>3309</c:v>
                </c:pt>
                <c:pt idx="8">
                  <c:v>#N/A</c:v>
                </c:pt>
                <c:pt idx="9">
                  <c:v>#N/A</c:v>
                </c:pt>
                <c:pt idx="10">
                  <c:v>3368</c:v>
                </c:pt>
                <c:pt idx="11">
                  <c:v>#N/A</c:v>
                </c:pt>
                <c:pt idx="12">
                  <c:v>#N/A</c:v>
                </c:pt>
                <c:pt idx="13">
                  <c:v>1321</c:v>
                </c:pt>
                <c:pt idx="14">
                  <c:v>#N/A</c:v>
                </c:pt>
              </c:numCache>
            </c:numRef>
          </c:val>
          <c:smooth val="0"/>
          <c:extLst xmlns:c16r2="http://schemas.microsoft.com/office/drawing/2015/06/chart">
            <c:ext xmlns:c16="http://schemas.microsoft.com/office/drawing/2014/chart" uri="{C3380CC4-5D6E-409C-BE32-E72D297353CC}">
              <c16:uniqueId val="{0000000B-9238-4406-90F5-680E4CCE3A6F}"/>
            </c:ext>
          </c:extLst>
        </c:ser>
        <c:dLbls>
          <c:showLegendKey val="0"/>
          <c:showVal val="0"/>
          <c:showCatName val="0"/>
          <c:showSerName val="0"/>
          <c:showPercent val="0"/>
          <c:showBubbleSize val="0"/>
        </c:dLbls>
        <c:marker val="1"/>
        <c:smooth val="0"/>
        <c:axId val="1985093056"/>
        <c:axId val="1985101760"/>
      </c:lineChart>
      <c:catAx>
        <c:axId val="198509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85101760"/>
        <c:crosses val="autoZero"/>
        <c:auto val="1"/>
        <c:lblAlgn val="ctr"/>
        <c:lblOffset val="100"/>
        <c:tickLblSkip val="1"/>
        <c:tickMarkSkip val="1"/>
        <c:noMultiLvlLbl val="0"/>
      </c:catAx>
      <c:valAx>
        <c:axId val="198510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509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5008</c:v>
                </c:pt>
                <c:pt idx="1">
                  <c:v>4804</c:v>
                </c:pt>
                <c:pt idx="2">
                  <c:v>4784</c:v>
                </c:pt>
              </c:numCache>
            </c:numRef>
          </c:val>
          <c:extLst xmlns:c16r2="http://schemas.microsoft.com/office/drawing/2015/06/chart">
            <c:ext xmlns:c16="http://schemas.microsoft.com/office/drawing/2014/chart" uri="{C3380CC4-5D6E-409C-BE32-E72D297353CC}">
              <c16:uniqueId val="{00000000-32A7-4E93-8BDE-092A58818D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1639</c:v>
                </c:pt>
                <c:pt idx="1">
                  <c:v>1160</c:v>
                </c:pt>
                <c:pt idx="2">
                  <c:v>1400</c:v>
                </c:pt>
              </c:numCache>
            </c:numRef>
          </c:val>
          <c:extLst xmlns:c16r2="http://schemas.microsoft.com/office/drawing/2015/06/chart">
            <c:ext xmlns:c16="http://schemas.microsoft.com/office/drawing/2014/chart" uri="{C3380CC4-5D6E-409C-BE32-E72D297353CC}">
              <c16:uniqueId val="{00000001-32A7-4E93-8BDE-092A58818D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3199</c:v>
                </c:pt>
                <c:pt idx="1">
                  <c:v>6508</c:v>
                </c:pt>
                <c:pt idx="2">
                  <c:v>11441</c:v>
                </c:pt>
              </c:numCache>
            </c:numRef>
          </c:val>
          <c:extLst xmlns:c16r2="http://schemas.microsoft.com/office/drawing/2015/06/chart">
            <c:ext xmlns:c16="http://schemas.microsoft.com/office/drawing/2014/chart" uri="{C3380CC4-5D6E-409C-BE32-E72D297353CC}">
              <c16:uniqueId val="{00000002-32A7-4E93-8BDE-092A58818D4B}"/>
            </c:ext>
          </c:extLst>
        </c:ser>
        <c:dLbls>
          <c:showLegendKey val="0"/>
          <c:showVal val="0"/>
          <c:showCatName val="0"/>
          <c:showSerName val="0"/>
          <c:showPercent val="0"/>
          <c:showBubbleSize val="0"/>
        </c:dLbls>
        <c:gapWidth val="120"/>
        <c:overlap val="100"/>
        <c:axId val="1985091968"/>
        <c:axId val="1985098496"/>
      </c:barChart>
      <c:catAx>
        <c:axId val="198509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85098496"/>
        <c:crosses val="autoZero"/>
        <c:auto val="1"/>
        <c:lblAlgn val="ctr"/>
        <c:lblOffset val="100"/>
        <c:tickLblSkip val="1"/>
        <c:tickMarkSkip val="1"/>
        <c:noMultiLvlLbl val="0"/>
      </c:catAx>
      <c:valAx>
        <c:axId val="19850984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8509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7AB-4604-8BE5-1FA8F01CE0B0}"/>
                </c:ext>
                <c:ext xmlns:c15="http://schemas.microsoft.com/office/drawing/2012/chart" uri="{CE6537A1-D6FC-4f65-9D91-7224C49458BB}">
                  <c15:dlblFieldTable>
                    <c15:dlblFTEntry>
                      <c15:txfldGUID>{2B41640F-47F3-4E66-B5A5-0A9A6A7C4620}</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7AB-4604-8BE5-1FA8F01CE0B0}"/>
                </c:ext>
                <c:ext xmlns:c15="http://schemas.microsoft.com/office/drawing/2012/chart" uri="{CE6537A1-D6FC-4f65-9D91-7224C49458BB}">
                  <c15:dlblFieldTable>
                    <c15:dlblFTEntry>
                      <c15:txfldGUID>{56B713DF-394E-4233-94CB-6A1AF7CEDB83}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7AB-4604-8BE5-1FA8F01CE0B0}"/>
                </c:ext>
                <c:ext xmlns:c15="http://schemas.microsoft.com/office/drawing/2012/chart" uri="{CE6537A1-D6FC-4f65-9D91-7224C49458BB}">
                  <c15:dlblFieldTable>
                    <c15:dlblFTEntry>
                      <c15:txfldGUID>{CBABA2D5-33A5-4823-8171-B1B7408B5D94}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7AB-4604-8BE5-1FA8F01CE0B0}"/>
                </c:ext>
                <c:ext xmlns:c15="http://schemas.microsoft.com/office/drawing/2012/chart" uri="{CE6537A1-D6FC-4f65-9D91-7224C49458BB}">
                  <c15:dlblFieldTable>
                    <c15:dlblFTEntry>
                      <c15:txfldGUID>{C2A1D3DE-A126-47BA-80F2-2FC6D7FC5CB9}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7AB-4604-8BE5-1FA8F01CE0B0}"/>
                </c:ext>
                <c:ext xmlns:c15="http://schemas.microsoft.com/office/drawing/2012/chart" uri="{CE6537A1-D6FC-4f65-9D91-7224C49458BB}">
                  <c15:dlblFieldTable>
                    <c15:dlblFTEntry>
                      <c15:txfldGUID>{A0EF7CB2-3194-4AD9-8DC9-7579237F56D6}</c15:txfldGUID>
                      <c15:f>#REF!</c15:f>
                      <c15:dlblFieldTableCache>
                        <c:ptCount val="1"/>
                        <c:pt idx="0">
                          <c:v>#REF!</c:v>
                        </c:pt>
                      </c15:dlblFieldTableCache>
                    </c15:dlblFTEntry>
                  </c15:dlblFieldTable>
                  <c15:showDataLabelsRange val="0"/>
                </c:ext>
              </c:extLst>
            </c:dLbl>
            <c:dLbl>
              <c:idx val="8"/>
              <c:layout>
                <c:manualLayout>
                  <c:x val="-2.8390063612427598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7AB-4604-8BE5-1FA8F01CE0B0}"/>
                </c:ext>
                <c:ext xmlns:c15="http://schemas.microsoft.com/office/drawing/2012/chart" uri="{CE6537A1-D6FC-4f65-9D91-7224C49458BB}">
                  <c15:layout/>
                  <c15:dlblFieldTable>
                    <c15:dlblFTEntry>
                      <c15:txfldGUID>{CD60A124-BC23-4768-B1A1-2F4933DC2E7A}</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3.5900337326717144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7AB-4604-8BE5-1FA8F01CE0B0}"/>
                </c:ext>
                <c:ext xmlns:c15="http://schemas.microsoft.com/office/drawing/2012/chart" uri="{CE6537A1-D6FC-4f65-9D91-7224C49458BB}">
                  <c15:layout/>
                  <c15:dlblFieldTable>
                    <c15:dlblFTEntry>
                      <c15:txfldGUID>{0E57F35B-58E7-46BA-ACDB-52AE1677899A}</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7AB-4604-8BE5-1FA8F01CE0B0}"/>
                </c:ext>
                <c:ext xmlns:c15="http://schemas.microsoft.com/office/drawing/2012/chart" uri="{CE6537A1-D6FC-4f65-9D91-7224C49458BB}">
                  <c15:layout/>
                  <c15:dlblFieldTable>
                    <c15:dlblFTEntry>
                      <c15:txfldGUID>{EFE9AB34-59D4-445E-A4E8-B8249AE58833}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7AB-4604-8BE5-1FA8F01CE0B0}"/>
                </c:ext>
                <c:ext xmlns:c15="http://schemas.microsoft.com/office/drawing/2012/chart" uri="{CE6537A1-D6FC-4f65-9D91-7224C49458BB}">
                  <c15:layout/>
                  <c15:dlblFieldTable>
                    <c15:dlblFTEntry>
                      <c15:txfldGUID>{95B94C5D-2908-43BE-9134-B5A2D0B34E96}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57.6</c:v>
                </c:pt>
                <c:pt idx="16">
                  <c:v>57.3</c:v>
                </c:pt>
                <c:pt idx="24">
                  <c:v>60.2</c:v>
                </c:pt>
                <c:pt idx="32">
                  <c:v>64</c:v>
                </c:pt>
              </c:numCache>
            </c:numRef>
          </c:xVal>
          <c:yVal>
            <c:numRef>
              <c:f>公会計指標分析・財政指標組合せ分析表!$BP$51:$DC$51</c:f>
              <c:numCache>
                <c:formatCode>#,##0.0;"▲ "#,##0.0</c:formatCode>
                <c:ptCount val="40"/>
                <c:pt idx="8">
                  <c:v>29.9</c:v>
                </c:pt>
                <c:pt idx="16">
                  <c:v>29.1</c:v>
                </c:pt>
                <c:pt idx="24">
                  <c:v>30.5</c:v>
                </c:pt>
                <c:pt idx="32">
                  <c:v>12.2</c:v>
                </c:pt>
              </c:numCache>
            </c:numRef>
          </c:yVal>
          <c:smooth val="0"/>
          <c:extLst xmlns:c16r2="http://schemas.microsoft.com/office/drawing/2015/06/chart">
            <c:ext xmlns:c16="http://schemas.microsoft.com/office/drawing/2014/chart" uri="{C3380CC4-5D6E-409C-BE32-E72D297353CC}">
              <c16:uniqueId val="{00000009-87AB-4604-8BE5-1FA8F01CE0B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7AB-4604-8BE5-1FA8F01CE0B0}"/>
                </c:ext>
                <c:ext xmlns:c15="http://schemas.microsoft.com/office/drawing/2012/chart" uri="{CE6537A1-D6FC-4f65-9D91-7224C49458BB}">
                  <c15:dlblFieldTable>
                    <c15:dlblFTEntry>
                      <c15:txfldGUID>{08592653-4A7B-4C92-9BE2-09C0EE1180E5}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7AB-4604-8BE5-1FA8F01CE0B0}"/>
                </c:ext>
                <c:ext xmlns:c15="http://schemas.microsoft.com/office/drawing/2012/chart" uri="{CE6537A1-D6FC-4f65-9D91-7224C49458BB}">
                  <c15:dlblFieldTable>
                    <c15:dlblFTEntry>
                      <c15:txfldGUID>{1D0F34EA-909C-4705-BACE-3DD1A77FAA1A}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7AB-4604-8BE5-1FA8F01CE0B0}"/>
                </c:ext>
                <c:ext xmlns:c15="http://schemas.microsoft.com/office/drawing/2012/chart" uri="{CE6537A1-D6FC-4f65-9D91-7224C49458BB}">
                  <c15:dlblFieldTable>
                    <c15:dlblFTEntry>
                      <c15:txfldGUID>{3DB97A03-C4FE-4820-AAA6-717F911B3DF2}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7AB-4604-8BE5-1FA8F01CE0B0}"/>
                </c:ext>
                <c:ext xmlns:c15="http://schemas.microsoft.com/office/drawing/2012/chart" uri="{CE6537A1-D6FC-4f65-9D91-7224C49458BB}">
                  <c15:dlblFieldTable>
                    <c15:dlblFTEntry>
                      <c15:txfldGUID>{2D9CE583-68D7-4CAD-B79F-8798639B20D4}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7AB-4604-8BE5-1FA8F01CE0B0}"/>
                </c:ext>
                <c:ext xmlns:c15="http://schemas.microsoft.com/office/drawing/2012/chart" uri="{CE6537A1-D6FC-4f65-9D91-7224C49458BB}">
                  <c15:dlblFieldTable>
                    <c15:dlblFTEntry>
                      <c15:txfldGUID>{4FC6F9C1-089F-4417-A26D-BEDF0397EE4C}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7AB-4604-8BE5-1FA8F01CE0B0}"/>
                </c:ext>
                <c:ext xmlns:c15="http://schemas.microsoft.com/office/drawing/2012/chart" uri="{CE6537A1-D6FC-4f65-9D91-7224C49458BB}">
                  <c15:layout/>
                  <c15:dlblFieldTable>
                    <c15:dlblFTEntry>
                      <c15:txfldGUID>{C5786704-97CD-4A0C-B7C1-F2DE427DE473}</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7AB-4604-8BE5-1FA8F01CE0B0}"/>
                </c:ext>
                <c:ext xmlns:c15="http://schemas.microsoft.com/office/drawing/2012/chart" uri="{CE6537A1-D6FC-4f65-9D91-7224C49458BB}">
                  <c15:layout/>
                  <c15:dlblFieldTable>
                    <c15:dlblFTEntry>
                      <c15:txfldGUID>{6EDC541C-456D-4236-8FC9-6F478D1D0FF1}</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7AB-4604-8BE5-1FA8F01CE0B0}"/>
                </c:ext>
                <c:ext xmlns:c15="http://schemas.microsoft.com/office/drawing/2012/chart" uri="{CE6537A1-D6FC-4f65-9D91-7224C49458BB}">
                  <c15:layout/>
                  <c15:dlblFieldTable>
                    <c15:dlblFTEntry>
                      <c15:txfldGUID>{9A121E0D-8129-4304-8DEB-1E51A692ED37}</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7AB-4604-8BE5-1FA8F01CE0B0}"/>
                </c:ext>
                <c:ext xmlns:c15="http://schemas.microsoft.com/office/drawing/2012/chart" uri="{CE6537A1-D6FC-4f65-9D91-7224C49458BB}">
                  <c15:layout/>
                  <c15:dlblFieldTable>
                    <c15:dlblFTEntry>
                      <c15:txfldGUID>{E421F4F7-8CAD-49ED-84EF-59CD41470698}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58.6</c:v>
                </c:pt>
                <c:pt idx="16">
                  <c:v>53.6</c:v>
                </c:pt>
                <c:pt idx="24">
                  <c:v>56.1</c:v>
                </c:pt>
                <c:pt idx="32">
                  <c:v>57.5</c:v>
                </c:pt>
              </c:numCache>
            </c:numRef>
          </c:xVal>
          <c:yVal>
            <c:numRef>
              <c:f>公会計指標分析・財政指標組合せ分析表!$BP$55:$DC$55</c:f>
              <c:numCache>
                <c:formatCode>#,##0.0;"▲ "#,##0.0</c:formatCode>
                <c:ptCount val="40"/>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87AB-4604-8BE5-1FA8F01CE0B0}"/>
            </c:ext>
          </c:extLst>
        </c:ser>
        <c:dLbls>
          <c:showLegendKey val="0"/>
          <c:showVal val="1"/>
          <c:showCatName val="0"/>
          <c:showSerName val="0"/>
          <c:showPercent val="0"/>
          <c:showBubbleSize val="0"/>
        </c:dLbls>
        <c:axId val="1985093600"/>
        <c:axId val="1985094144"/>
      </c:scatterChart>
      <c:valAx>
        <c:axId val="1985093600"/>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5094144"/>
        <c:crosses val="autoZero"/>
        <c:crossBetween val="midCat"/>
      </c:valAx>
      <c:valAx>
        <c:axId val="1985094144"/>
        <c:scaling>
          <c:orientation val="minMax"/>
          <c:max val="37"/>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5093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B1D-4B18-979E-ED20E40368F0}"/>
                </c:ext>
                <c:ext xmlns:c15="http://schemas.microsoft.com/office/drawing/2012/chart" uri="{CE6537A1-D6FC-4f65-9D91-7224C49458BB}">
                  <c15:layout/>
                  <c15:dlblFieldTable>
                    <c15:dlblFTEntry>
                      <c15:txfldGUID>{C8743C68-EAA0-4C2D-9798-12947911F7CB}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B1D-4B18-979E-ED20E40368F0}"/>
                </c:ext>
                <c:ext xmlns:c15="http://schemas.microsoft.com/office/drawing/2012/chart" uri="{CE6537A1-D6FC-4f65-9D91-7224C49458BB}">
                  <c15:dlblFieldTable>
                    <c15:dlblFTEntry>
                      <c15:txfldGUID>{C2EE840C-870F-46BF-BAA1-86564F4E18FC}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B1D-4B18-979E-ED20E40368F0}"/>
                </c:ext>
                <c:ext xmlns:c15="http://schemas.microsoft.com/office/drawing/2012/chart" uri="{CE6537A1-D6FC-4f65-9D91-7224C49458BB}">
                  <c15:dlblFieldTable>
                    <c15:dlblFTEntry>
                      <c15:txfldGUID>{91875F1C-C297-4148-BC84-B8A6922F6D01}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B1D-4B18-979E-ED20E40368F0}"/>
                </c:ext>
                <c:ext xmlns:c15="http://schemas.microsoft.com/office/drawing/2012/chart" uri="{CE6537A1-D6FC-4f65-9D91-7224C49458BB}">
                  <c15:dlblFieldTable>
                    <c15:dlblFTEntry>
                      <c15:txfldGUID>{1B2B5C0F-8EA1-4721-8833-1ABBA30A6D14}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B1D-4B18-979E-ED20E40368F0}"/>
                </c:ext>
                <c:ext xmlns:c15="http://schemas.microsoft.com/office/drawing/2012/chart" uri="{CE6537A1-D6FC-4f65-9D91-7224C49458BB}">
                  <c15:dlblFieldTable>
                    <c15:dlblFTEntry>
                      <c15:txfldGUID>{6BDBD6EB-11D1-4E2E-AEAF-FBCCFF9D6013}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B1D-4B18-979E-ED20E40368F0}"/>
                </c:ext>
                <c:ext xmlns:c15="http://schemas.microsoft.com/office/drawing/2012/chart" uri="{CE6537A1-D6FC-4f65-9D91-7224C49458BB}">
                  <c15:layout/>
                  <c15:dlblFieldTable>
                    <c15:dlblFTEntry>
                      <c15:txfldGUID>{AB915648-9FA0-474C-A443-221C66489DD8}</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B1D-4B18-979E-ED20E40368F0}"/>
                </c:ext>
                <c:ext xmlns:c15="http://schemas.microsoft.com/office/drawing/2012/chart" uri="{CE6537A1-D6FC-4f65-9D91-7224C49458BB}">
                  <c15:layout/>
                  <c15:dlblFieldTable>
                    <c15:dlblFTEntry>
                      <c15:txfldGUID>{058B0C77-D9EC-45FB-A69F-8965E8A907EF}</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B1D-4B18-979E-ED20E40368F0}"/>
                </c:ext>
                <c:ext xmlns:c15="http://schemas.microsoft.com/office/drawing/2012/chart" uri="{CE6537A1-D6FC-4f65-9D91-7224C49458BB}">
                  <c15:layout/>
                  <c15:dlblFieldTable>
                    <c15:dlblFTEntry>
                      <c15:txfldGUID>{A6BBAAD6-1CCE-49EB-B78B-E6989EB34305}</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B1D-4B18-979E-ED20E40368F0}"/>
                </c:ext>
                <c:ext xmlns:c15="http://schemas.microsoft.com/office/drawing/2012/chart" uri="{CE6537A1-D6FC-4f65-9D91-7224C49458BB}">
                  <c15:layout/>
                  <c15:dlblFieldTable>
                    <c15:dlblFTEntry>
                      <c15:txfldGUID>{4069E9F7-034D-4080-B6C5-8FFAC6FA210D}</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6.3</c:v>
                </c:pt>
                <c:pt idx="16">
                  <c:v>6.6</c:v>
                </c:pt>
                <c:pt idx="24">
                  <c:v>7.5</c:v>
                </c:pt>
                <c:pt idx="32">
                  <c:v>8</c:v>
                </c:pt>
              </c:numCache>
            </c:numRef>
          </c:xVal>
          <c:yVal>
            <c:numRef>
              <c:f>公会計指標分析・財政指標組合せ分析表!$BP$73:$DC$73</c:f>
              <c:numCache>
                <c:formatCode>#,##0.0;"▲ "#,##0.0</c:formatCode>
                <c:ptCount val="40"/>
                <c:pt idx="0">
                  <c:v>53.5</c:v>
                </c:pt>
                <c:pt idx="8">
                  <c:v>29.9</c:v>
                </c:pt>
                <c:pt idx="16">
                  <c:v>29.1</c:v>
                </c:pt>
                <c:pt idx="24">
                  <c:v>30.5</c:v>
                </c:pt>
                <c:pt idx="32">
                  <c:v>12.2</c:v>
                </c:pt>
              </c:numCache>
            </c:numRef>
          </c:yVal>
          <c:smooth val="0"/>
          <c:extLst xmlns:c16r2="http://schemas.microsoft.com/office/drawing/2015/06/chart">
            <c:ext xmlns:c16="http://schemas.microsoft.com/office/drawing/2014/chart" uri="{C3380CC4-5D6E-409C-BE32-E72D297353CC}">
              <c16:uniqueId val="{00000009-0B1D-4B18-979E-ED20E40368F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B1D-4B18-979E-ED20E40368F0}"/>
                </c:ext>
                <c:ext xmlns:c15="http://schemas.microsoft.com/office/drawing/2012/chart" uri="{CE6537A1-D6FC-4f65-9D91-7224C49458BB}">
                  <c15:layout/>
                  <c15:dlblFieldTable>
                    <c15:dlblFTEntry>
                      <c15:txfldGUID>{1898DA59-38E8-41CF-ADBE-C180033741B4}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B1D-4B18-979E-ED20E40368F0}"/>
                </c:ext>
                <c:ext xmlns:c15="http://schemas.microsoft.com/office/drawing/2012/chart" uri="{CE6537A1-D6FC-4f65-9D91-7224C49458BB}">
                  <c15:dlblFieldTable>
                    <c15:dlblFTEntry>
                      <c15:txfldGUID>{3E92C396-9E2E-4427-8E60-D11900257864}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B1D-4B18-979E-ED20E40368F0}"/>
                </c:ext>
                <c:ext xmlns:c15="http://schemas.microsoft.com/office/drawing/2012/chart" uri="{CE6537A1-D6FC-4f65-9D91-7224C49458BB}">
                  <c15:dlblFieldTable>
                    <c15:dlblFTEntry>
                      <c15:txfldGUID>{5EA1B9EE-7B82-472D-B0E2-CFA7879F6B7E}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B1D-4B18-979E-ED20E40368F0}"/>
                </c:ext>
                <c:ext xmlns:c15="http://schemas.microsoft.com/office/drawing/2012/chart" uri="{CE6537A1-D6FC-4f65-9D91-7224C49458BB}">
                  <c15:dlblFieldTable>
                    <c15:dlblFTEntry>
                      <c15:txfldGUID>{D0AD7FDC-53A6-4CB6-B52B-B40EC0F68DB9}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B1D-4B18-979E-ED20E40368F0}"/>
                </c:ext>
                <c:ext xmlns:c15="http://schemas.microsoft.com/office/drawing/2012/chart" uri="{CE6537A1-D6FC-4f65-9D91-7224C49458BB}">
                  <c15:dlblFieldTable>
                    <c15:dlblFTEntry>
                      <c15:txfldGUID>{4992A62B-A334-47F1-BA8F-FBC29494CAEC}</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B1D-4B18-979E-ED20E40368F0}"/>
                </c:ext>
                <c:ext xmlns:c15="http://schemas.microsoft.com/office/drawing/2012/chart" uri="{CE6537A1-D6FC-4f65-9D91-7224C49458BB}">
                  <c15:layout/>
                  <c15:dlblFieldTable>
                    <c15:dlblFTEntry>
                      <c15:txfldGUID>{84A6177D-FF90-4BC2-BEEC-C8778E735E3F}</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7064150102463859E-2"/>
                  <c:y val="-7.26803145679827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B1D-4B18-979E-ED20E40368F0}"/>
                </c:ext>
                <c:ext xmlns:c15="http://schemas.microsoft.com/office/drawing/2012/chart" uri="{CE6537A1-D6FC-4f65-9D91-7224C49458BB}">
                  <c15:layout/>
                  <c15:dlblFieldTable>
                    <c15:dlblFTEntry>
                      <c15:txfldGUID>{2BABAF75-329D-4D21-9D84-F21F60181AAF}</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6331833135757607E-2"/>
                  <c:y val="-5.2152979607605225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B1D-4B18-979E-ED20E40368F0}"/>
                </c:ext>
                <c:ext xmlns:c15="http://schemas.microsoft.com/office/drawing/2012/chart" uri="{CE6537A1-D6FC-4f65-9D91-7224C49458BB}">
                  <c15:layout/>
                  <c15:dlblFieldTable>
                    <c15:dlblFTEntry>
                      <c15:txfldGUID>{2F1C9972-8635-4458-B6D2-EB642CB6B928}</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B1D-4B18-979E-ED20E40368F0}"/>
                </c:ext>
                <c:ext xmlns:c15="http://schemas.microsoft.com/office/drawing/2012/chart" uri="{CE6537A1-D6FC-4f65-9D91-7224C49458BB}">
                  <c15:layout/>
                  <c15:dlblFieldTable>
                    <c15:dlblFTEntry>
                      <c15:txfldGUID>{6499F063-7FC4-4722-898E-AA3A699E33A1}</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xmlns:c16r2="http://schemas.microsoft.com/office/drawing/2015/06/chart">
            <c:ext xmlns:c16="http://schemas.microsoft.com/office/drawing/2014/chart" uri="{C3380CC4-5D6E-409C-BE32-E72D297353CC}">
              <c16:uniqueId val="{00000013-0B1D-4B18-979E-ED20E40368F0}"/>
            </c:ext>
          </c:extLst>
        </c:ser>
        <c:dLbls>
          <c:showLegendKey val="0"/>
          <c:showVal val="1"/>
          <c:showCatName val="0"/>
          <c:showSerName val="0"/>
          <c:showPercent val="0"/>
          <c:showBubbleSize val="0"/>
        </c:dLbls>
        <c:axId val="1985094688"/>
        <c:axId val="1985095232"/>
      </c:scatterChart>
      <c:valAx>
        <c:axId val="1985094688"/>
        <c:scaling>
          <c:orientation val="minMax"/>
          <c:max val="10.799999999999999"/>
          <c:min val="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5095232"/>
        <c:crosses val="autoZero"/>
        <c:crossBetween val="midCat"/>
      </c:valAx>
      <c:valAx>
        <c:axId val="1985095232"/>
        <c:scaling>
          <c:orientation val="minMax"/>
          <c:max val="6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50946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実質公債費比率（分子）は、大規模な建設事業が終了し、地方債借入れの減少による元利償還金の減額や、公営企業会計に対する繰入金が減額となったものの、田村消防署の移転費用等、一部事務組合等に対する負担金が増額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年度にかけて地方債発行額が増加する見込みであることや、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公共施設の老朽化による施設改修等をかかえていることから、横ばい又は微増で推移するものと思われる。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は、計画的に債務の償還を行っていることから減少傾向にある。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債務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負担行為に基づく支出予定額は償還終了により予定額なし、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職員の勤続年数別構成の変化による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り、充当可能財源等では、充当可能基金の増加により比率は良化している。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組合等負担見込額は、施設の老朽化等により、増加となる見通しであるため、今後も将来負担の縮小と充当可能財源の確保に向け、継続して財政健全化の取り組みを強化していく。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福島県田村市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財政調整基金及び減債基金については、財源不足及び財政負担の平準化の考え方から取り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崩しをおこなった。また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将来的な公共施設の維持管理や更新費用の増加に備え、未利用財産処分等による収入金を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に積み立て、震災復興事業として交付された補助金を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帰還環境整備交付金基金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たことに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より、基金全体としては、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普通交付税の減少等に伴う財源不足や、公共施設老朽化による施設整備費用等の財源を確保するため、個々の特定目的基金を、計画的に積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立てて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・帰還環境整備交付金基金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：東日本大震災からの復興を目的とした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帰還環境整備交付金事業等に要する経費の</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資金</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に充てる。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・田村市公共施設等整備基金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公共施設等の計画的な整備事業等に要する資金に充てる</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・地域福祉基金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高齢者等の在宅福祉、健康の保持に資する事業等、高齢者等の保健福祉の増進に関する事業に要する資金に充てる</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田村市民病院建設基金　　　　　：</a:t>
          </a:r>
          <a:r>
            <a:rPr lang="ja-JP" altLang="en-US">
              <a:effectLst/>
              <a:latin typeface="ＭＳ Ｐゴシック" panose="020B0600070205080204" pitchFamily="50" charset="-128"/>
              <a:ea typeface="ＭＳ Ｐゴシック" panose="020B0600070205080204" pitchFamily="50" charset="-128"/>
            </a:rPr>
            <a:t>市民病院の建設に必要な経費の資金に充てる。</a:t>
          </a:r>
          <a:endParaRPr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子育て応援基金　　　　　　　　　　：子どもが健やかに生まれ育つ環境整備の推進を図るための資金に充てる。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帰還環境整備交付金基金　 　　：産業団地整備及び木質バイオマス施設整備事業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の財源として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1,595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百万円を基金から充当し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福島再生加速化交付金を</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財源に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5,556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百万円を積立てたことによる増加。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・田村市公共施設等整備基金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：普通財産売払代金等を財源に積立てを行ったことによる増加。</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・地域福祉基金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基金充当事業がなかったため増減なし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田村市民病院基金　　　　　　　　：一般寄附金を財源に積み立てたことによる増加。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子育て応援基金　　　　　　　　　　：ふるさと納税を財源に積み立てたことによる増加。</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・帰還環境整備交付金基金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田村市東部産業団地整備のために令和元年度まで積立てを行う。事業完了は令和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年度までの予定。</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（基金積立額の全額が国からの交付金であるため、事業完了後の基金残額は、国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返還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・田村市公共施設等整備基金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：公共施設の老朽化等による施設整備事業の財源として、計画的に積立て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・繰り入れを行う。</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・地域福祉基金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高齢者等の保健福祉の増進にかかる財源として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計画的に活用する。</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・田村市民病院基金</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：新市民病院を令和</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年度完成に向けて整備するため、補助金や地方債の対象外経費相当分の基金積立てを行う。</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・子育て応援基金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：子育て支援施策のための財源とするため、計画的に積立て・繰り入れを行う。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財政調整基金のうち核燃料税交付金を原資として積み立てたものについて、事業執行に伴う取り崩しにより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の方針）</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将来の健全財政の維持の観点から、</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％程度加え、災害対応などの緊急時に備え、</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概ね</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億円を維持するよう努める。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前年度剰余金を減債基金に積み立てたことにより増加した。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年度にかけて地方債の償還がピークになる見込みであることから、財政負担の平準化を図るため、計画的な繰り入れを行う。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37,107
36,767
458.33
36,125,054
34,798,622
682,802
13,376,547
22,265,465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本市が所有する建物及びインフラ資産は昭和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年代から集中的に整備を進めたことから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有形固定資産減価償却率が進展している。公共施設等総合管理計画並びに今年度策定の個別施設計画に基づいて施設の除却、集約化・複合化を進める。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62" name="直線コネクタ 61"/>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63" name="有形固定資産減価償却率最小値テキスト"/>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64" name="直線コネクタ 63"/>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65" name="有形固定資産減価償却率最大値テキスト"/>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66" name="直線コネクタ 65"/>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54627</xdr:rowOff>
    </xdr:from>
    <xdr:ext cx="405111" cy="259045"/>
    <xdr:sp macro="" textlink="">
      <xdr:nvSpPr>
        <xdr:cNvPr id="67" name="有形固定資産減価償却率平均値テキスト"/>
        <xdr:cNvSpPr txBox="1"/>
      </xdr:nvSpPr>
      <xdr:spPr>
        <a:xfrm>
          <a:off x="4813300" y="5798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68" name="フローチャート: 判断 67"/>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69" name="フローチャート: 判断 68"/>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0" name="フローチャート: 判断 69"/>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1" name="フローチャート: 判断 70"/>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107315</xdr:rowOff>
    </xdr:from>
    <xdr:to>
      <xdr:col>23</xdr:col>
      <xdr:colOff>136525</xdr:colOff>
      <xdr:row>29</xdr:row>
      <xdr:rowOff>37465</xdr:rowOff>
    </xdr:to>
    <xdr:sp macro="" textlink="">
      <xdr:nvSpPr>
        <xdr:cNvPr id="77" name="楕円 76"/>
        <xdr:cNvSpPr/>
      </xdr:nvSpPr>
      <xdr:spPr>
        <a:xfrm>
          <a:off x="47117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130192</xdr:rowOff>
    </xdr:from>
    <xdr:ext cx="405111" cy="259045"/>
    <xdr:sp macro="" textlink="">
      <xdr:nvSpPr>
        <xdr:cNvPr id="78" name="有形固定資産減価償却率該当値テキスト"/>
        <xdr:cNvSpPr txBox="1"/>
      </xdr:nvSpPr>
      <xdr:spPr>
        <a:xfrm>
          <a:off x="4813300"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17907</xdr:rowOff>
    </xdr:from>
    <xdr:to>
      <xdr:col>19</xdr:col>
      <xdr:colOff>187325</xdr:colOff>
      <xdr:row>29</xdr:row>
      <xdr:rowOff>119507</xdr:rowOff>
    </xdr:to>
    <xdr:sp macro="" textlink="">
      <xdr:nvSpPr>
        <xdr:cNvPr id="79" name="楕円 78"/>
        <xdr:cNvSpPr/>
      </xdr:nvSpPr>
      <xdr:spPr>
        <a:xfrm>
          <a:off x="40005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68707</xdr:rowOff>
    </xdr:to>
    <xdr:cxnSp macro="">
      <xdr:nvCxnSpPr>
        <xdr:cNvPr id="80" name="直線コネクタ 79"/>
        <xdr:cNvCxnSpPr/>
      </xdr:nvCxnSpPr>
      <xdr:spPr>
        <a:xfrm flipV="1">
          <a:off x="4051300" y="5730240"/>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80518</xdr:rowOff>
    </xdr:from>
    <xdr:to>
      <xdr:col>15</xdr:col>
      <xdr:colOff>187325</xdr:colOff>
      <xdr:row>30</xdr:row>
      <xdr:rowOff>10668</xdr:rowOff>
    </xdr:to>
    <xdr:sp macro="" textlink="">
      <xdr:nvSpPr>
        <xdr:cNvPr id="81" name="楕円 80"/>
        <xdr:cNvSpPr/>
      </xdr:nvSpPr>
      <xdr:spPr>
        <a:xfrm>
          <a:off x="3238500" y="5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68707</xdr:rowOff>
    </xdr:from>
    <xdr:to>
      <xdr:col>19</xdr:col>
      <xdr:colOff>136525</xdr:colOff>
      <xdr:row>29</xdr:row>
      <xdr:rowOff>131318</xdr:rowOff>
    </xdr:to>
    <xdr:cxnSp macro="">
      <xdr:nvCxnSpPr>
        <xdr:cNvPr id="82" name="直線コネクタ 81"/>
        <xdr:cNvCxnSpPr/>
      </xdr:nvCxnSpPr>
      <xdr:spPr>
        <a:xfrm flipV="1">
          <a:off x="3289300" y="5812282"/>
          <a:ext cx="7620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74041</xdr:rowOff>
    </xdr:from>
    <xdr:to>
      <xdr:col>11</xdr:col>
      <xdr:colOff>187325</xdr:colOff>
      <xdr:row>30</xdr:row>
      <xdr:rowOff>4191</xdr:rowOff>
    </xdr:to>
    <xdr:sp macro="" textlink="">
      <xdr:nvSpPr>
        <xdr:cNvPr id="83" name="楕円 82"/>
        <xdr:cNvSpPr/>
      </xdr:nvSpPr>
      <xdr:spPr>
        <a:xfrm>
          <a:off x="2476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124841</xdr:rowOff>
    </xdr:from>
    <xdr:to>
      <xdr:col>15</xdr:col>
      <xdr:colOff>136525</xdr:colOff>
      <xdr:row>29</xdr:row>
      <xdr:rowOff>131318</xdr:rowOff>
    </xdr:to>
    <xdr:cxnSp macro="">
      <xdr:nvCxnSpPr>
        <xdr:cNvPr id="84" name="直線コネクタ 83"/>
        <xdr:cNvCxnSpPr/>
      </xdr:nvCxnSpPr>
      <xdr:spPr>
        <a:xfrm>
          <a:off x="2527300" y="5868416"/>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27703</xdr:rowOff>
    </xdr:from>
    <xdr:ext cx="405111" cy="259045"/>
    <xdr:sp macro="" textlink="">
      <xdr:nvSpPr>
        <xdr:cNvPr id="85" name="n_1aveValue有形固定資産減価償却率"/>
        <xdr:cNvSpPr txBox="1"/>
      </xdr:nvSpPr>
      <xdr:spPr>
        <a:xfrm>
          <a:off x="3836044" y="594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81678</xdr:rowOff>
    </xdr:from>
    <xdr:ext cx="405111" cy="259045"/>
    <xdr:sp macro="" textlink="">
      <xdr:nvSpPr>
        <xdr:cNvPr id="86" name="n_2aveValue有形固定資産減価償却率"/>
        <xdr:cNvSpPr txBox="1"/>
      </xdr:nvSpPr>
      <xdr:spPr>
        <a:xfrm>
          <a:off x="30867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87" name="n_3aveValue有形固定資産減価償却率"/>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136034</xdr:rowOff>
    </xdr:from>
    <xdr:ext cx="405111" cy="259045"/>
    <xdr:sp macro="" textlink="">
      <xdr:nvSpPr>
        <xdr:cNvPr id="88" name="n_1mainValue有形固定資産減価償却率"/>
        <xdr:cNvSpPr txBox="1"/>
      </xdr:nvSpPr>
      <xdr:spPr>
        <a:xfrm>
          <a:off x="3836044" y="5536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27195</xdr:rowOff>
    </xdr:from>
    <xdr:ext cx="405111" cy="259045"/>
    <xdr:sp macro="" textlink="">
      <xdr:nvSpPr>
        <xdr:cNvPr id="89" name="n_2mainValue有形固定資産減価償却率"/>
        <xdr:cNvSpPr txBox="1"/>
      </xdr:nvSpPr>
      <xdr:spPr>
        <a:xfrm>
          <a:off x="3086744" y="5599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90" name="n_3mainValue有形固定資産減価償却率"/>
        <xdr:cNvSpPr txBox="1"/>
      </xdr:nvSpPr>
      <xdr:spPr>
        <a:xfrm>
          <a:off x="2324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1" name="正方形/長方形 9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2" name="正方形/長方形 9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3" name="正方形/長方形 9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4" name="正方形/長方形 9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5" name="正方形/長方形 9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6" name="正方形/長方形 9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7" name="正方形/長方形 9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8" name="正方形/長方形 9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9" name="正方形/長方形 9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0" name="正方形/長方形 9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1" name="正方形/長方形 10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2" name="正方形/長方形 10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3" name="テキスト ボックス 10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年度の債務償還比率は、類似団体平均値になっている。今後も交付税措置のある地方債の活用など、将来負担の抑制に努めていく。</a:t>
          </a:r>
        </a:p>
      </xdr:txBody>
    </xdr:sp>
    <xdr:clientData/>
  </xdr:twoCellAnchor>
  <xdr:oneCellAnchor>
    <xdr:from>
      <xdr:col>57</xdr:col>
      <xdr:colOff>111125</xdr:colOff>
      <xdr:row>23</xdr:row>
      <xdr:rowOff>47625</xdr:rowOff>
    </xdr:from>
    <xdr:ext cx="349839" cy="225703"/>
    <xdr:sp macro="" textlink="">
      <xdr:nvSpPr>
        <xdr:cNvPr id="104" name="テキスト ボックス 10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5" name="直線コネクタ 10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6" name="直線コネクタ 10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7" name="テキスト ボックス 106"/>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8" name="直線コネクタ 10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9" name="テキスト ボックス 108"/>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0" name="直線コネクタ 10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1" name="テキスト ボックス 11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2" name="直線コネクタ 11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3" name="テキスト ボックス 11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4" name="直線コネクタ 11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5" name="テキスト ボックス 114"/>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7" name="テキスト ボックス 116"/>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19" name="直線コネクタ 118"/>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0"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1" name="直線コネクタ 120"/>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2" name="債務償還比率最大値テキスト"/>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3" name="直線コネクタ 122"/>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24" name="債務償還比率平均値テキスト"/>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25" name="フローチャート: 判断 124"/>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26" name="フローチャート: 判断 125"/>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137322</xdr:rowOff>
    </xdr:from>
    <xdr:to>
      <xdr:col>76</xdr:col>
      <xdr:colOff>73025</xdr:colOff>
      <xdr:row>31</xdr:row>
      <xdr:rowOff>67472</xdr:rowOff>
    </xdr:to>
    <xdr:sp macro="" textlink="">
      <xdr:nvSpPr>
        <xdr:cNvPr id="132" name="楕円 131"/>
        <xdr:cNvSpPr/>
      </xdr:nvSpPr>
      <xdr:spPr>
        <a:xfrm>
          <a:off x="14744700" y="605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115749</xdr:rowOff>
    </xdr:from>
    <xdr:ext cx="469744" cy="259045"/>
    <xdr:sp macro="" textlink="">
      <xdr:nvSpPr>
        <xdr:cNvPr id="133" name="債務償還比率該当値テキスト"/>
        <xdr:cNvSpPr txBox="1"/>
      </xdr:nvSpPr>
      <xdr:spPr>
        <a:xfrm>
          <a:off x="14846300" y="603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73992</xdr:rowOff>
    </xdr:from>
    <xdr:to>
      <xdr:col>72</xdr:col>
      <xdr:colOff>123825</xdr:colOff>
      <xdr:row>31</xdr:row>
      <xdr:rowOff>4142</xdr:rowOff>
    </xdr:to>
    <xdr:sp macro="" textlink="">
      <xdr:nvSpPr>
        <xdr:cNvPr id="134" name="楕円 133"/>
        <xdr:cNvSpPr/>
      </xdr:nvSpPr>
      <xdr:spPr>
        <a:xfrm>
          <a:off x="14033500" y="598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124792</xdr:rowOff>
    </xdr:from>
    <xdr:to>
      <xdr:col>76</xdr:col>
      <xdr:colOff>22225</xdr:colOff>
      <xdr:row>31</xdr:row>
      <xdr:rowOff>16672</xdr:rowOff>
    </xdr:to>
    <xdr:cxnSp macro="">
      <xdr:nvCxnSpPr>
        <xdr:cNvPr id="135" name="直線コネクタ 134"/>
        <xdr:cNvCxnSpPr/>
      </xdr:nvCxnSpPr>
      <xdr:spPr>
        <a:xfrm>
          <a:off x="14084300" y="6039817"/>
          <a:ext cx="711200" cy="6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21896</xdr:rowOff>
    </xdr:from>
    <xdr:ext cx="469744" cy="259045"/>
    <xdr:sp macro="" textlink="">
      <xdr:nvSpPr>
        <xdr:cNvPr id="136" name="n_1aveValue債務償還比率"/>
        <xdr:cNvSpPr txBox="1"/>
      </xdr:nvSpPr>
      <xdr:spPr>
        <a:xfrm>
          <a:off x="13836727" y="610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20669</xdr:rowOff>
    </xdr:from>
    <xdr:ext cx="469744" cy="259045"/>
    <xdr:sp macro="" textlink="">
      <xdr:nvSpPr>
        <xdr:cNvPr id="137" name="n_1mainValue債務償還比率"/>
        <xdr:cNvSpPr txBox="1"/>
      </xdr:nvSpPr>
      <xdr:spPr>
        <a:xfrm>
          <a:off x="13836727" y="576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37,107
36,767
458.33
36,125,054
34,798,622
682,802
13,376,547
22,265,465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1" name="【道路】&#10;有形固定資産減価償却率平均値テキスト"/>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71" name="楕円 70"/>
        <xdr:cNvSpPr/>
      </xdr:nvSpPr>
      <xdr:spPr>
        <a:xfrm>
          <a:off x="45847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111142</xdr:rowOff>
    </xdr:from>
    <xdr:ext cx="405111" cy="259045"/>
    <xdr:sp macro="" textlink="">
      <xdr:nvSpPr>
        <xdr:cNvPr id="72" name="【道路】&#10;有形固定資産減価償却率該当値テキスト"/>
        <xdr:cNvSpPr txBox="1"/>
      </xdr:nvSpPr>
      <xdr:spPr>
        <a:xfrm>
          <a:off x="4673600" y="628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3" name="楕円 72"/>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139065</xdr:rowOff>
    </xdr:from>
    <xdr:to>
      <xdr:col>24</xdr:col>
      <xdr:colOff>63500</xdr:colOff>
      <xdr:row>38</xdr:row>
      <xdr:rowOff>41910</xdr:rowOff>
    </xdr:to>
    <xdr:cxnSp macro="">
      <xdr:nvCxnSpPr>
        <xdr:cNvPr id="74" name="直線コネクタ 73"/>
        <xdr:cNvCxnSpPr/>
      </xdr:nvCxnSpPr>
      <xdr:spPr>
        <a:xfrm flipV="1">
          <a:off x="3797300" y="648271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29210</xdr:rowOff>
    </xdr:from>
    <xdr:to>
      <xdr:col>15</xdr:col>
      <xdr:colOff>101600</xdr:colOff>
      <xdr:row>38</xdr:row>
      <xdr:rowOff>130810</xdr:rowOff>
    </xdr:to>
    <xdr:sp macro="" textlink="">
      <xdr:nvSpPr>
        <xdr:cNvPr id="75" name="楕円 74"/>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80010</xdr:rowOff>
    </xdr:to>
    <xdr:cxnSp macro="">
      <xdr:nvCxnSpPr>
        <xdr:cNvPr id="76" name="直線コネクタ 75"/>
        <xdr:cNvCxnSpPr/>
      </xdr:nvCxnSpPr>
      <xdr:spPr>
        <a:xfrm flipV="1">
          <a:off x="2908300" y="65570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57785</xdr:rowOff>
    </xdr:from>
    <xdr:to>
      <xdr:col>10</xdr:col>
      <xdr:colOff>165100</xdr:colOff>
      <xdr:row>38</xdr:row>
      <xdr:rowOff>159385</xdr:rowOff>
    </xdr:to>
    <xdr:sp macro="" textlink="">
      <xdr:nvSpPr>
        <xdr:cNvPr id="77" name="楕円 76"/>
        <xdr:cNvSpPr/>
      </xdr:nvSpPr>
      <xdr:spPr>
        <a:xfrm>
          <a:off x="1968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80010</xdr:rowOff>
    </xdr:from>
    <xdr:to>
      <xdr:col>15</xdr:col>
      <xdr:colOff>50800</xdr:colOff>
      <xdr:row>38</xdr:row>
      <xdr:rowOff>108585</xdr:rowOff>
    </xdr:to>
    <xdr:cxnSp macro="">
      <xdr:nvCxnSpPr>
        <xdr:cNvPr id="78" name="直線コネクタ 77"/>
        <xdr:cNvCxnSpPr/>
      </xdr:nvCxnSpPr>
      <xdr:spPr>
        <a:xfrm flipV="1">
          <a:off x="2019300" y="6595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121937</xdr:rowOff>
    </xdr:from>
    <xdr:ext cx="405111" cy="259045"/>
    <xdr:sp macro="" textlink="">
      <xdr:nvSpPr>
        <xdr:cNvPr id="79" name="n_1ave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ave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81" name="n_3aveValue【道路】&#10;有形固定資産減価償却率"/>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109237</xdr:rowOff>
    </xdr:from>
    <xdr:ext cx="405111" cy="259045"/>
    <xdr:sp macro="" textlink="">
      <xdr:nvSpPr>
        <xdr:cNvPr id="82" name="n_1mainValue【道路】&#10;有形固定資産減価償却率"/>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83" name="n_2mainValue【道路】&#10;有形固定資産減価償却率"/>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150512</xdr:rowOff>
    </xdr:from>
    <xdr:ext cx="405111" cy="259045"/>
    <xdr:sp macro="" textlink="">
      <xdr:nvSpPr>
        <xdr:cNvPr id="84" name="n_3mainValue【道路】&#10;有形固定資産減価償却率"/>
        <xdr:cNvSpPr txBox="1"/>
      </xdr:nvSpPr>
      <xdr:spPr>
        <a:xfrm>
          <a:off x="1816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8" name="直線コネクタ 107"/>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9" name="【道路】&#10;一人当たり延長最小値テキスト"/>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10" name="直線コネクタ 109"/>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11" name="【道路】&#10;一人当たり延長最大値テキスト"/>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12" name="直線コネクタ 111"/>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111059</xdr:rowOff>
    </xdr:from>
    <xdr:ext cx="534377" cy="259045"/>
    <xdr:sp macro="" textlink="">
      <xdr:nvSpPr>
        <xdr:cNvPr id="113" name="【道路】&#10;一人当たり延長平均値テキスト"/>
        <xdr:cNvSpPr txBox="1"/>
      </xdr:nvSpPr>
      <xdr:spPr>
        <a:xfrm>
          <a:off x="10515600" y="662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4" name="フローチャート: 判断 113"/>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5" name="フローチャート: 判断 114"/>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6" name="フローチャート: 判断 115"/>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7" name="フローチャート: 判断 116"/>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133204</xdr:rowOff>
    </xdr:from>
    <xdr:to>
      <xdr:col>55</xdr:col>
      <xdr:colOff>50800</xdr:colOff>
      <xdr:row>38</xdr:row>
      <xdr:rowOff>63354</xdr:rowOff>
    </xdr:to>
    <xdr:sp macro="" textlink="">
      <xdr:nvSpPr>
        <xdr:cNvPr id="123" name="楕円 122"/>
        <xdr:cNvSpPr/>
      </xdr:nvSpPr>
      <xdr:spPr>
        <a:xfrm>
          <a:off x="10426700" y="647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156081</xdr:rowOff>
    </xdr:from>
    <xdr:ext cx="534377" cy="259045"/>
    <xdr:sp macro="" textlink="">
      <xdr:nvSpPr>
        <xdr:cNvPr id="124" name="【道路】&#10;一人当たり延長該当値テキスト"/>
        <xdr:cNvSpPr txBox="1"/>
      </xdr:nvSpPr>
      <xdr:spPr>
        <a:xfrm>
          <a:off x="10515600" y="63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144196</xdr:rowOff>
    </xdr:from>
    <xdr:to>
      <xdr:col>50</xdr:col>
      <xdr:colOff>165100</xdr:colOff>
      <xdr:row>38</xdr:row>
      <xdr:rowOff>74346</xdr:rowOff>
    </xdr:to>
    <xdr:sp macro="" textlink="">
      <xdr:nvSpPr>
        <xdr:cNvPr id="125" name="楕円 124"/>
        <xdr:cNvSpPr/>
      </xdr:nvSpPr>
      <xdr:spPr>
        <a:xfrm>
          <a:off x="9588500" y="64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12554</xdr:rowOff>
    </xdr:from>
    <xdr:to>
      <xdr:col>55</xdr:col>
      <xdr:colOff>0</xdr:colOff>
      <xdr:row>38</xdr:row>
      <xdr:rowOff>23546</xdr:rowOff>
    </xdr:to>
    <xdr:cxnSp macro="">
      <xdr:nvCxnSpPr>
        <xdr:cNvPr id="126" name="直線コネクタ 125"/>
        <xdr:cNvCxnSpPr/>
      </xdr:nvCxnSpPr>
      <xdr:spPr>
        <a:xfrm flipV="1">
          <a:off x="9639300" y="6527654"/>
          <a:ext cx="8382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155016</xdr:rowOff>
    </xdr:from>
    <xdr:to>
      <xdr:col>46</xdr:col>
      <xdr:colOff>38100</xdr:colOff>
      <xdr:row>38</xdr:row>
      <xdr:rowOff>85166</xdr:rowOff>
    </xdr:to>
    <xdr:sp macro="" textlink="">
      <xdr:nvSpPr>
        <xdr:cNvPr id="127" name="楕円 126"/>
        <xdr:cNvSpPr/>
      </xdr:nvSpPr>
      <xdr:spPr>
        <a:xfrm>
          <a:off x="8699500" y="64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23546</xdr:rowOff>
    </xdr:from>
    <xdr:to>
      <xdr:col>50</xdr:col>
      <xdr:colOff>114300</xdr:colOff>
      <xdr:row>38</xdr:row>
      <xdr:rowOff>34366</xdr:rowOff>
    </xdr:to>
    <xdr:cxnSp macro="">
      <xdr:nvCxnSpPr>
        <xdr:cNvPr id="128" name="直線コネクタ 127"/>
        <xdr:cNvCxnSpPr/>
      </xdr:nvCxnSpPr>
      <xdr:spPr>
        <a:xfrm flipV="1">
          <a:off x="8750300" y="6538646"/>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165818</xdr:rowOff>
    </xdr:from>
    <xdr:to>
      <xdr:col>41</xdr:col>
      <xdr:colOff>101600</xdr:colOff>
      <xdr:row>38</xdr:row>
      <xdr:rowOff>95968</xdr:rowOff>
    </xdr:to>
    <xdr:sp macro="" textlink="">
      <xdr:nvSpPr>
        <xdr:cNvPr id="129" name="楕円 128"/>
        <xdr:cNvSpPr/>
      </xdr:nvSpPr>
      <xdr:spPr>
        <a:xfrm>
          <a:off x="7810500" y="65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34366</xdr:rowOff>
    </xdr:from>
    <xdr:to>
      <xdr:col>45</xdr:col>
      <xdr:colOff>177800</xdr:colOff>
      <xdr:row>38</xdr:row>
      <xdr:rowOff>45168</xdr:rowOff>
    </xdr:to>
    <xdr:cxnSp macro="">
      <xdr:nvCxnSpPr>
        <xdr:cNvPr id="130" name="直線コネクタ 129"/>
        <xdr:cNvCxnSpPr/>
      </xdr:nvCxnSpPr>
      <xdr:spPr>
        <a:xfrm flipV="1">
          <a:off x="7861300" y="6549466"/>
          <a:ext cx="889000" cy="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54024</xdr:rowOff>
    </xdr:from>
    <xdr:ext cx="534377" cy="259045"/>
    <xdr:sp macro="" textlink="">
      <xdr:nvSpPr>
        <xdr:cNvPr id="131" name="n_1aveValue【道路】&#10;一人当たり延長"/>
        <xdr:cNvSpPr txBox="1"/>
      </xdr:nvSpPr>
      <xdr:spPr>
        <a:xfrm>
          <a:off x="93594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10704</xdr:rowOff>
    </xdr:from>
    <xdr:ext cx="534377" cy="259045"/>
    <xdr:sp macro="" textlink="">
      <xdr:nvSpPr>
        <xdr:cNvPr id="132" name="n_2aveValue【道路】&#10;一人当たり延長"/>
        <xdr:cNvSpPr txBox="1"/>
      </xdr:nvSpPr>
      <xdr:spPr>
        <a:xfrm>
          <a:off x="8483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46765</xdr:rowOff>
    </xdr:from>
    <xdr:ext cx="534377" cy="259045"/>
    <xdr:sp macro="" textlink="">
      <xdr:nvSpPr>
        <xdr:cNvPr id="133" name="n_3aveValue【道路】&#10;一人当たり延長"/>
        <xdr:cNvSpPr txBox="1"/>
      </xdr:nvSpPr>
      <xdr:spPr>
        <a:xfrm>
          <a:off x="7594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90873</xdr:rowOff>
    </xdr:from>
    <xdr:ext cx="534377" cy="259045"/>
    <xdr:sp macro="" textlink="">
      <xdr:nvSpPr>
        <xdr:cNvPr id="134" name="n_1mainValue【道路】&#10;一人当たり延長"/>
        <xdr:cNvSpPr txBox="1"/>
      </xdr:nvSpPr>
      <xdr:spPr>
        <a:xfrm>
          <a:off x="9359411" y="626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101693</xdr:rowOff>
    </xdr:from>
    <xdr:ext cx="534377" cy="259045"/>
    <xdr:sp macro="" textlink="">
      <xdr:nvSpPr>
        <xdr:cNvPr id="135" name="n_2mainValue【道路】&#10;一人当たり延長"/>
        <xdr:cNvSpPr txBox="1"/>
      </xdr:nvSpPr>
      <xdr:spPr>
        <a:xfrm>
          <a:off x="8483111" y="62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112494</xdr:rowOff>
    </xdr:from>
    <xdr:ext cx="534377" cy="259045"/>
    <xdr:sp macro="" textlink="">
      <xdr:nvSpPr>
        <xdr:cNvPr id="136" name="n_3mainValue【道路】&#10;一人当たり延長"/>
        <xdr:cNvSpPr txBox="1"/>
      </xdr:nvSpPr>
      <xdr:spPr>
        <a:xfrm>
          <a:off x="7594111" y="6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62" name="直線コネクタ 161"/>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63" name="【橋りょう・トンネル】&#10;有形固定資産減価償却率最小値テキスト"/>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64" name="直線コネクタ 163"/>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65" name="【橋りょう・トンネル】&#10;有形固定資産減価償却率最大値テキスト"/>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6" name="直線コネクタ 165"/>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100710</xdr:rowOff>
    </xdr:from>
    <xdr:ext cx="405111" cy="259045"/>
    <xdr:sp macro="" textlink="">
      <xdr:nvSpPr>
        <xdr:cNvPr id="167" name="【橋りょう・トンネル】&#10;有形固定資産減価償却率平均値テキスト"/>
        <xdr:cNvSpPr txBox="1"/>
      </xdr:nvSpPr>
      <xdr:spPr>
        <a:xfrm>
          <a:off x="4673600" y="10044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8" name="フローチャート: 判断 167"/>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9" name="フローチャート: 判断 168"/>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70" name="フローチャート: 判断 169"/>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71" name="フローチャート: 判断 170"/>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151674</xdr:rowOff>
    </xdr:from>
    <xdr:to>
      <xdr:col>24</xdr:col>
      <xdr:colOff>114300</xdr:colOff>
      <xdr:row>58</xdr:row>
      <xdr:rowOff>81824</xdr:rowOff>
    </xdr:to>
    <xdr:sp macro="" textlink="">
      <xdr:nvSpPr>
        <xdr:cNvPr id="177" name="楕円 176"/>
        <xdr:cNvSpPr/>
      </xdr:nvSpPr>
      <xdr:spPr>
        <a:xfrm>
          <a:off x="4584700" y="992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3101</xdr:rowOff>
    </xdr:from>
    <xdr:ext cx="405111" cy="259045"/>
    <xdr:sp macro="" textlink="">
      <xdr:nvSpPr>
        <xdr:cNvPr id="178" name="【橋りょう・トンネル】&#10;有形固定資産減価償却率該当値テキスト"/>
        <xdr:cNvSpPr txBox="1"/>
      </xdr:nvSpPr>
      <xdr:spPr>
        <a:xfrm>
          <a:off x="4673600" y="977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79" name="楕円 178"/>
        <xdr:cNvSpPr/>
      </xdr:nvSpPr>
      <xdr:spPr>
        <a:xfrm>
          <a:off x="3746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31024</xdr:rowOff>
    </xdr:from>
    <xdr:to>
      <xdr:col>24</xdr:col>
      <xdr:colOff>63500</xdr:colOff>
      <xdr:row>58</xdr:row>
      <xdr:rowOff>68580</xdr:rowOff>
    </xdr:to>
    <xdr:cxnSp macro="">
      <xdr:nvCxnSpPr>
        <xdr:cNvPr id="180" name="直線コネクタ 179"/>
        <xdr:cNvCxnSpPr/>
      </xdr:nvCxnSpPr>
      <xdr:spPr>
        <a:xfrm flipV="1">
          <a:off x="3797300" y="99751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35741</xdr:rowOff>
    </xdr:from>
    <xdr:to>
      <xdr:col>15</xdr:col>
      <xdr:colOff>101600</xdr:colOff>
      <xdr:row>58</xdr:row>
      <xdr:rowOff>137341</xdr:rowOff>
    </xdr:to>
    <xdr:sp macro="" textlink="">
      <xdr:nvSpPr>
        <xdr:cNvPr id="181" name="楕円 180"/>
        <xdr:cNvSpPr/>
      </xdr:nvSpPr>
      <xdr:spPr>
        <a:xfrm>
          <a:off x="2857500" y="99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86541</xdr:rowOff>
    </xdr:to>
    <xdr:cxnSp macro="">
      <xdr:nvCxnSpPr>
        <xdr:cNvPr id="182" name="直線コネクタ 181"/>
        <xdr:cNvCxnSpPr/>
      </xdr:nvCxnSpPr>
      <xdr:spPr>
        <a:xfrm flipV="1">
          <a:off x="2908300" y="10012680"/>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83" name="楕円 182"/>
        <xdr:cNvSpPr/>
      </xdr:nvSpPr>
      <xdr:spPr>
        <a:xfrm>
          <a:off x="196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86541</xdr:rowOff>
    </xdr:from>
    <xdr:to>
      <xdr:col>15</xdr:col>
      <xdr:colOff>50800</xdr:colOff>
      <xdr:row>58</xdr:row>
      <xdr:rowOff>125730</xdr:rowOff>
    </xdr:to>
    <xdr:cxnSp macro="">
      <xdr:nvCxnSpPr>
        <xdr:cNvPr id="184" name="直線コネクタ 183"/>
        <xdr:cNvCxnSpPr/>
      </xdr:nvCxnSpPr>
      <xdr:spPr>
        <a:xfrm flipV="1">
          <a:off x="2019300" y="1003064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54990</xdr:rowOff>
    </xdr:from>
    <xdr:ext cx="405111" cy="259045"/>
    <xdr:sp macro="" textlink="">
      <xdr:nvSpPr>
        <xdr:cNvPr id="185" name="n_1aveValue【橋りょう・トンネル】&#10;有形固定資産減価償却率"/>
        <xdr:cNvSpPr txBox="1"/>
      </xdr:nvSpPr>
      <xdr:spPr>
        <a:xfrm>
          <a:off x="35820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54990</xdr:rowOff>
    </xdr:from>
    <xdr:ext cx="405111" cy="259045"/>
    <xdr:sp macro="" textlink="">
      <xdr:nvSpPr>
        <xdr:cNvPr id="186" name="n_2aveValue【橋りょう・トンネル】&#10;有形固定資産減価償却率"/>
        <xdr:cNvSpPr txBox="1"/>
      </xdr:nvSpPr>
      <xdr:spPr>
        <a:xfrm>
          <a:off x="2705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54990</xdr:rowOff>
    </xdr:from>
    <xdr:ext cx="405111" cy="259045"/>
    <xdr:sp macro="" textlink="">
      <xdr:nvSpPr>
        <xdr:cNvPr id="187" name="n_3aveValue【橋りょう・トンネル】&#10;有形固定資産減価償却率"/>
        <xdr:cNvSpPr txBox="1"/>
      </xdr:nvSpPr>
      <xdr:spPr>
        <a:xfrm>
          <a:off x="1816744" y="1017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135907</xdr:rowOff>
    </xdr:from>
    <xdr:ext cx="405111" cy="259045"/>
    <xdr:sp macro="" textlink="">
      <xdr:nvSpPr>
        <xdr:cNvPr id="188" name="n_1mainValue【橋りょう・トンネル】&#10;有形固定資産減価償却率"/>
        <xdr:cNvSpPr txBox="1"/>
      </xdr:nvSpPr>
      <xdr:spPr>
        <a:xfrm>
          <a:off x="3582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153868</xdr:rowOff>
    </xdr:from>
    <xdr:ext cx="405111" cy="259045"/>
    <xdr:sp macro="" textlink="">
      <xdr:nvSpPr>
        <xdr:cNvPr id="189" name="n_2mainValue【橋りょう・トンネル】&#10;有形固定資産減価償却率"/>
        <xdr:cNvSpPr txBox="1"/>
      </xdr:nvSpPr>
      <xdr:spPr>
        <a:xfrm>
          <a:off x="2705744" y="9755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21607</xdr:rowOff>
    </xdr:from>
    <xdr:ext cx="405111" cy="259045"/>
    <xdr:sp macro="" textlink="">
      <xdr:nvSpPr>
        <xdr:cNvPr id="190" name="n_3mainValue【橋りょう・トンネル】&#10;有形固定資産減価償却率"/>
        <xdr:cNvSpPr txBox="1"/>
      </xdr:nvSpPr>
      <xdr:spPr>
        <a:xfrm>
          <a:off x="1816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2" name="テキスト ボックス 20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4" name="テキスト ボックス 20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6" name="テキスト ボックス 20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8" name="テキスト ボックス 20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0" name="テキスト ボックス 20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2" name="テキスト ボックス 21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16" name="直線コネクタ 215"/>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17" name="【橋りょう・トンネル】&#10;一人当たり有形固定資産（償却資産）額最小値テキスト"/>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18" name="直線コネクタ 217"/>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9" name="【橋りょう・トンネル】&#10;一人当たり有形固定資産（償却資産）額最大値テキスト"/>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20" name="直線コネクタ 219"/>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133883</xdr:rowOff>
    </xdr:from>
    <xdr:ext cx="599010" cy="259045"/>
    <xdr:sp macro="" textlink="">
      <xdr:nvSpPr>
        <xdr:cNvPr id="221" name="【橋りょう・トンネル】&#10;一人当たり有形固定資産（償却資産）額平均値テキスト"/>
        <xdr:cNvSpPr txBox="1"/>
      </xdr:nvSpPr>
      <xdr:spPr>
        <a:xfrm>
          <a:off x="10515600" y="10592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22" name="フローチャート: 判断 221"/>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23" name="フローチャート: 判断 222"/>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24" name="フローチャート: 判断 223"/>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25" name="フローチャート: 判断 224"/>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139283</xdr:rowOff>
    </xdr:from>
    <xdr:to>
      <xdr:col>55</xdr:col>
      <xdr:colOff>50800</xdr:colOff>
      <xdr:row>63</xdr:row>
      <xdr:rowOff>69433</xdr:rowOff>
    </xdr:to>
    <xdr:sp macro="" textlink="">
      <xdr:nvSpPr>
        <xdr:cNvPr id="231" name="楕円 230"/>
        <xdr:cNvSpPr/>
      </xdr:nvSpPr>
      <xdr:spPr>
        <a:xfrm>
          <a:off x="10426700" y="1076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117710</xdr:rowOff>
    </xdr:from>
    <xdr:ext cx="599010" cy="259045"/>
    <xdr:sp macro="" textlink="">
      <xdr:nvSpPr>
        <xdr:cNvPr id="232" name="【橋りょう・トンネル】&#10;一人当たり有形固定資産（償却資産）額該当値テキスト"/>
        <xdr:cNvSpPr txBox="1"/>
      </xdr:nvSpPr>
      <xdr:spPr>
        <a:xfrm>
          <a:off x="10515600" y="1074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143625</xdr:rowOff>
    </xdr:from>
    <xdr:to>
      <xdr:col>50</xdr:col>
      <xdr:colOff>165100</xdr:colOff>
      <xdr:row>63</xdr:row>
      <xdr:rowOff>73775</xdr:rowOff>
    </xdr:to>
    <xdr:sp macro="" textlink="">
      <xdr:nvSpPr>
        <xdr:cNvPr id="233" name="楕円 232"/>
        <xdr:cNvSpPr/>
      </xdr:nvSpPr>
      <xdr:spPr>
        <a:xfrm>
          <a:off x="9588500" y="1077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18633</xdr:rowOff>
    </xdr:from>
    <xdr:to>
      <xdr:col>55</xdr:col>
      <xdr:colOff>0</xdr:colOff>
      <xdr:row>63</xdr:row>
      <xdr:rowOff>22975</xdr:rowOff>
    </xdr:to>
    <xdr:cxnSp macro="">
      <xdr:nvCxnSpPr>
        <xdr:cNvPr id="234" name="直線コネクタ 233"/>
        <xdr:cNvCxnSpPr/>
      </xdr:nvCxnSpPr>
      <xdr:spPr>
        <a:xfrm flipV="1">
          <a:off x="9639300" y="10819983"/>
          <a:ext cx="8382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147968</xdr:rowOff>
    </xdr:from>
    <xdr:to>
      <xdr:col>46</xdr:col>
      <xdr:colOff>38100</xdr:colOff>
      <xdr:row>63</xdr:row>
      <xdr:rowOff>78118</xdr:rowOff>
    </xdr:to>
    <xdr:sp macro="" textlink="">
      <xdr:nvSpPr>
        <xdr:cNvPr id="235" name="楕円 234"/>
        <xdr:cNvSpPr/>
      </xdr:nvSpPr>
      <xdr:spPr>
        <a:xfrm>
          <a:off x="8699500" y="1077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22975</xdr:rowOff>
    </xdr:from>
    <xdr:to>
      <xdr:col>50</xdr:col>
      <xdr:colOff>114300</xdr:colOff>
      <xdr:row>63</xdr:row>
      <xdr:rowOff>27318</xdr:rowOff>
    </xdr:to>
    <xdr:cxnSp macro="">
      <xdr:nvCxnSpPr>
        <xdr:cNvPr id="236" name="直線コネクタ 235"/>
        <xdr:cNvCxnSpPr/>
      </xdr:nvCxnSpPr>
      <xdr:spPr>
        <a:xfrm flipV="1">
          <a:off x="8750300" y="1082432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152278</xdr:rowOff>
    </xdr:from>
    <xdr:to>
      <xdr:col>41</xdr:col>
      <xdr:colOff>101600</xdr:colOff>
      <xdr:row>63</xdr:row>
      <xdr:rowOff>82428</xdr:rowOff>
    </xdr:to>
    <xdr:sp macro="" textlink="">
      <xdr:nvSpPr>
        <xdr:cNvPr id="237" name="楕円 236"/>
        <xdr:cNvSpPr/>
      </xdr:nvSpPr>
      <xdr:spPr>
        <a:xfrm>
          <a:off x="7810500" y="107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27318</xdr:rowOff>
    </xdr:from>
    <xdr:to>
      <xdr:col>45</xdr:col>
      <xdr:colOff>177800</xdr:colOff>
      <xdr:row>63</xdr:row>
      <xdr:rowOff>31628</xdr:rowOff>
    </xdr:to>
    <xdr:cxnSp macro="">
      <xdr:nvCxnSpPr>
        <xdr:cNvPr id="238" name="直線コネクタ 237"/>
        <xdr:cNvCxnSpPr/>
      </xdr:nvCxnSpPr>
      <xdr:spPr>
        <a:xfrm flipV="1">
          <a:off x="7861300" y="10828668"/>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69367</xdr:rowOff>
    </xdr:from>
    <xdr:ext cx="599010" cy="259045"/>
    <xdr:sp macro="" textlink="">
      <xdr:nvSpPr>
        <xdr:cNvPr id="239" name="n_1aveValue【橋りょう・トンネル】&#10;一人当たり有形固定資産（償却資産）額"/>
        <xdr:cNvSpPr txBox="1"/>
      </xdr:nvSpPr>
      <xdr:spPr>
        <a:xfrm>
          <a:off x="9327095" y="1052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48174</xdr:rowOff>
    </xdr:from>
    <xdr:ext cx="599010" cy="259045"/>
    <xdr:sp macro="" textlink="">
      <xdr:nvSpPr>
        <xdr:cNvPr id="240" name="n_2aveValue【橋りょう・トンネル】&#10;一人当たり有形固定資産（償却資産）額"/>
        <xdr:cNvSpPr txBox="1"/>
      </xdr:nvSpPr>
      <xdr:spPr>
        <a:xfrm>
          <a:off x="8450795" y="1050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41" name="n_3aveValue【橋りょう・トンネル】&#10;一人当たり有形固定資産（償却資産）額"/>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64902</xdr:rowOff>
    </xdr:from>
    <xdr:ext cx="599010" cy="259045"/>
    <xdr:sp macro="" textlink="">
      <xdr:nvSpPr>
        <xdr:cNvPr id="242" name="n_1mainValue【橋りょう・トンネル】&#10;一人当たり有形固定資産（償却資産）額"/>
        <xdr:cNvSpPr txBox="1"/>
      </xdr:nvSpPr>
      <xdr:spPr>
        <a:xfrm>
          <a:off x="9327095" y="1086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69245</xdr:rowOff>
    </xdr:from>
    <xdr:ext cx="599010" cy="259045"/>
    <xdr:sp macro="" textlink="">
      <xdr:nvSpPr>
        <xdr:cNvPr id="243" name="n_2mainValue【橋りょう・トンネル】&#10;一人当たり有形固定資産（償却資産）額"/>
        <xdr:cNvSpPr txBox="1"/>
      </xdr:nvSpPr>
      <xdr:spPr>
        <a:xfrm>
          <a:off x="8450795" y="1087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73555</xdr:rowOff>
    </xdr:from>
    <xdr:ext cx="599010" cy="259045"/>
    <xdr:sp macro="" textlink="">
      <xdr:nvSpPr>
        <xdr:cNvPr id="244" name="n_3mainValue【橋りょう・トンネル】&#10;一人当たり有形固定資産（償却資産）額"/>
        <xdr:cNvSpPr txBox="1"/>
      </xdr:nvSpPr>
      <xdr:spPr>
        <a:xfrm>
          <a:off x="7561795" y="1087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5" name="テキスト ボックス 25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6" name="直線コネクタ 25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7" name="テキスト ボックス 25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8" name="直線コネクタ 25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9" name="テキスト ボックス 25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0" name="直線コネクタ 25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1" name="テキスト ボックス 26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2" name="直線コネクタ 26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3" name="テキスト ボックス 26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4" name="直線コネクタ 26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5" name="テキスト ボックス 26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6" name="直線コネクタ 26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7" name="テキスト ボックス 26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69" name="直線コネクタ 268"/>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70" name="【公営住宅】&#10;有形固定資産減価償却率最小値テキスト"/>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71" name="直線コネクタ 270"/>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72" name="【公営住宅】&#10;有形固定資産減価償却率最大値テキスト"/>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73" name="直線コネクタ 272"/>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116222</xdr:rowOff>
    </xdr:from>
    <xdr:ext cx="405111" cy="259045"/>
    <xdr:sp macro="" textlink="">
      <xdr:nvSpPr>
        <xdr:cNvPr id="274" name="【公営住宅】&#10;有形固定資産減価償却率平均値テキスト"/>
        <xdr:cNvSpPr txBox="1"/>
      </xdr:nvSpPr>
      <xdr:spPr>
        <a:xfrm>
          <a:off x="46736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75" name="フローチャート: 判断 274"/>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76" name="フローチャート: 判断 275"/>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77" name="フローチャート: 判断 276"/>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78" name="フローチャート: 判断 277"/>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143511</xdr:rowOff>
    </xdr:from>
    <xdr:to>
      <xdr:col>24</xdr:col>
      <xdr:colOff>114300</xdr:colOff>
      <xdr:row>80</xdr:row>
      <xdr:rowOff>73661</xdr:rowOff>
    </xdr:to>
    <xdr:sp macro="" textlink="">
      <xdr:nvSpPr>
        <xdr:cNvPr id="284" name="楕円 283"/>
        <xdr:cNvSpPr/>
      </xdr:nvSpPr>
      <xdr:spPr>
        <a:xfrm>
          <a:off x="45847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166388</xdr:rowOff>
    </xdr:from>
    <xdr:ext cx="405111" cy="259045"/>
    <xdr:sp macro="" textlink="">
      <xdr:nvSpPr>
        <xdr:cNvPr id="285" name="【公営住宅】&#10;有形固定資産減価償却率該当値テキスト"/>
        <xdr:cNvSpPr txBox="1"/>
      </xdr:nvSpPr>
      <xdr:spPr>
        <a:xfrm>
          <a:off x="4673600"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34925</xdr:rowOff>
    </xdr:from>
    <xdr:to>
      <xdr:col>20</xdr:col>
      <xdr:colOff>38100</xdr:colOff>
      <xdr:row>80</xdr:row>
      <xdr:rowOff>136525</xdr:rowOff>
    </xdr:to>
    <xdr:sp macro="" textlink="">
      <xdr:nvSpPr>
        <xdr:cNvPr id="286" name="楕円 285"/>
        <xdr:cNvSpPr/>
      </xdr:nvSpPr>
      <xdr:spPr>
        <a:xfrm>
          <a:off x="3746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22861</xdr:rowOff>
    </xdr:from>
    <xdr:to>
      <xdr:col>24</xdr:col>
      <xdr:colOff>63500</xdr:colOff>
      <xdr:row>80</xdr:row>
      <xdr:rowOff>85725</xdr:rowOff>
    </xdr:to>
    <xdr:cxnSp macro="">
      <xdr:nvCxnSpPr>
        <xdr:cNvPr id="287" name="直線コネクタ 286"/>
        <xdr:cNvCxnSpPr/>
      </xdr:nvCxnSpPr>
      <xdr:spPr>
        <a:xfrm flipV="1">
          <a:off x="3797300" y="13738861"/>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53975</xdr:rowOff>
    </xdr:from>
    <xdr:to>
      <xdr:col>15</xdr:col>
      <xdr:colOff>101600</xdr:colOff>
      <xdr:row>80</xdr:row>
      <xdr:rowOff>155575</xdr:rowOff>
    </xdr:to>
    <xdr:sp macro="" textlink="">
      <xdr:nvSpPr>
        <xdr:cNvPr id="288" name="楕円 287"/>
        <xdr:cNvSpPr/>
      </xdr:nvSpPr>
      <xdr:spPr>
        <a:xfrm>
          <a:off x="2857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85725</xdr:rowOff>
    </xdr:from>
    <xdr:to>
      <xdr:col>19</xdr:col>
      <xdr:colOff>177800</xdr:colOff>
      <xdr:row>80</xdr:row>
      <xdr:rowOff>104775</xdr:rowOff>
    </xdr:to>
    <xdr:cxnSp macro="">
      <xdr:nvCxnSpPr>
        <xdr:cNvPr id="289" name="直線コネクタ 288"/>
        <xdr:cNvCxnSpPr/>
      </xdr:nvCxnSpPr>
      <xdr:spPr>
        <a:xfrm flipV="1">
          <a:off x="2908300" y="138017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151130</xdr:rowOff>
    </xdr:from>
    <xdr:to>
      <xdr:col>10</xdr:col>
      <xdr:colOff>165100</xdr:colOff>
      <xdr:row>80</xdr:row>
      <xdr:rowOff>81280</xdr:rowOff>
    </xdr:to>
    <xdr:sp macro="" textlink="">
      <xdr:nvSpPr>
        <xdr:cNvPr id="290" name="楕円 289"/>
        <xdr:cNvSpPr/>
      </xdr:nvSpPr>
      <xdr:spPr>
        <a:xfrm>
          <a:off x="19685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30480</xdr:rowOff>
    </xdr:from>
    <xdr:to>
      <xdr:col>15</xdr:col>
      <xdr:colOff>50800</xdr:colOff>
      <xdr:row>80</xdr:row>
      <xdr:rowOff>104775</xdr:rowOff>
    </xdr:to>
    <xdr:cxnSp macro="">
      <xdr:nvCxnSpPr>
        <xdr:cNvPr id="291" name="直線コネクタ 290"/>
        <xdr:cNvCxnSpPr/>
      </xdr:nvCxnSpPr>
      <xdr:spPr>
        <a:xfrm>
          <a:off x="2019300" y="1374648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91457</xdr:rowOff>
    </xdr:from>
    <xdr:ext cx="405111" cy="259045"/>
    <xdr:sp macro="" textlink="">
      <xdr:nvSpPr>
        <xdr:cNvPr id="292" name="n_1aveValue【公営住宅】&#10;有形固定資産減価償却率"/>
        <xdr:cNvSpPr txBox="1"/>
      </xdr:nvSpPr>
      <xdr:spPr>
        <a:xfrm>
          <a:off x="3582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121938</xdr:rowOff>
    </xdr:from>
    <xdr:ext cx="405111" cy="259045"/>
    <xdr:sp macro="" textlink="">
      <xdr:nvSpPr>
        <xdr:cNvPr id="293" name="n_2aveValue【公営住宅】&#10;有形固定資産減価償却率"/>
        <xdr:cNvSpPr txBox="1"/>
      </xdr:nvSpPr>
      <xdr:spPr>
        <a:xfrm>
          <a:off x="2705744" y="1400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41927</xdr:rowOff>
    </xdr:from>
    <xdr:ext cx="405111" cy="259045"/>
    <xdr:sp macro="" textlink="">
      <xdr:nvSpPr>
        <xdr:cNvPr id="294" name="n_3aveValue【公営住宅】&#10;有形固定資産減価償却率"/>
        <xdr:cNvSpPr txBox="1"/>
      </xdr:nvSpPr>
      <xdr:spPr>
        <a:xfrm>
          <a:off x="1816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153052</xdr:rowOff>
    </xdr:from>
    <xdr:ext cx="405111" cy="259045"/>
    <xdr:sp macro="" textlink="">
      <xdr:nvSpPr>
        <xdr:cNvPr id="295" name="n_1mainValue【公営住宅】&#10;有形固定資産減価償却率"/>
        <xdr:cNvSpPr txBox="1"/>
      </xdr:nvSpPr>
      <xdr:spPr>
        <a:xfrm>
          <a:off x="35820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652</xdr:rowOff>
    </xdr:from>
    <xdr:ext cx="405111" cy="259045"/>
    <xdr:sp macro="" textlink="">
      <xdr:nvSpPr>
        <xdr:cNvPr id="296" name="n_2mainValue【公営住宅】&#10;有形固定資産減価償却率"/>
        <xdr:cNvSpPr txBox="1"/>
      </xdr:nvSpPr>
      <xdr:spPr>
        <a:xfrm>
          <a:off x="2705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97807</xdr:rowOff>
    </xdr:from>
    <xdr:ext cx="405111" cy="259045"/>
    <xdr:sp macro="" textlink="">
      <xdr:nvSpPr>
        <xdr:cNvPr id="297" name="n_3mainValue【公営住宅】&#10;有形固定資産減価償却率"/>
        <xdr:cNvSpPr txBox="1"/>
      </xdr:nvSpPr>
      <xdr:spPr>
        <a:xfrm>
          <a:off x="1816744"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8" name="直線コネクタ 30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9" name="テキスト ボックス 30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0" name="直線コネクタ 30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1" name="テキスト ボックス 31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2" name="直線コネクタ 31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3" name="テキスト ボックス 31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4" name="直線コネクタ 31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5" name="テキスト ボックス 31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19" name="直線コネクタ 318"/>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20"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21" name="直線コネクタ 320"/>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22" name="【公営住宅】&#10;一人当たり面積最大値テキスト"/>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23" name="直線コネクタ 322"/>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324" name="【公営住宅】&#10;一人当たり面積平均値テキスト"/>
        <xdr:cNvSpPr txBox="1"/>
      </xdr:nvSpPr>
      <xdr:spPr>
        <a:xfrm>
          <a:off x="10515600" y="14315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25" name="フローチャート: 判断 324"/>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26" name="フローチャート: 判断 325"/>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7" name="フローチャート: 判断 326"/>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28" name="フローチャート: 判断 327"/>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154178</xdr:rowOff>
    </xdr:from>
    <xdr:to>
      <xdr:col>55</xdr:col>
      <xdr:colOff>50800</xdr:colOff>
      <xdr:row>82</xdr:row>
      <xdr:rowOff>84328</xdr:rowOff>
    </xdr:to>
    <xdr:sp macro="" textlink="">
      <xdr:nvSpPr>
        <xdr:cNvPr id="334" name="楕円 333"/>
        <xdr:cNvSpPr/>
      </xdr:nvSpPr>
      <xdr:spPr>
        <a:xfrm>
          <a:off x="104267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5605</xdr:rowOff>
    </xdr:from>
    <xdr:ext cx="469744" cy="259045"/>
    <xdr:sp macro="" textlink="">
      <xdr:nvSpPr>
        <xdr:cNvPr id="335" name="【公営住宅】&#10;一人当たり面積該当値テキスト"/>
        <xdr:cNvSpPr txBox="1"/>
      </xdr:nvSpPr>
      <xdr:spPr>
        <a:xfrm>
          <a:off x="10515600"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161037</xdr:rowOff>
    </xdr:from>
    <xdr:to>
      <xdr:col>50</xdr:col>
      <xdr:colOff>165100</xdr:colOff>
      <xdr:row>82</xdr:row>
      <xdr:rowOff>91187</xdr:rowOff>
    </xdr:to>
    <xdr:sp macro="" textlink="">
      <xdr:nvSpPr>
        <xdr:cNvPr id="336" name="楕円 335"/>
        <xdr:cNvSpPr/>
      </xdr:nvSpPr>
      <xdr:spPr>
        <a:xfrm>
          <a:off x="9588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33528</xdr:rowOff>
    </xdr:from>
    <xdr:to>
      <xdr:col>55</xdr:col>
      <xdr:colOff>0</xdr:colOff>
      <xdr:row>82</xdr:row>
      <xdr:rowOff>40387</xdr:rowOff>
    </xdr:to>
    <xdr:cxnSp macro="">
      <xdr:nvCxnSpPr>
        <xdr:cNvPr id="337" name="直線コネクタ 336"/>
        <xdr:cNvCxnSpPr/>
      </xdr:nvCxnSpPr>
      <xdr:spPr>
        <a:xfrm flipV="1">
          <a:off x="9639300" y="14092428"/>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152806</xdr:rowOff>
    </xdr:from>
    <xdr:to>
      <xdr:col>46</xdr:col>
      <xdr:colOff>38100</xdr:colOff>
      <xdr:row>82</xdr:row>
      <xdr:rowOff>82956</xdr:rowOff>
    </xdr:to>
    <xdr:sp macro="" textlink="">
      <xdr:nvSpPr>
        <xdr:cNvPr id="338" name="楕円 337"/>
        <xdr:cNvSpPr/>
      </xdr:nvSpPr>
      <xdr:spPr>
        <a:xfrm>
          <a:off x="8699500" y="1404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32156</xdr:rowOff>
    </xdr:from>
    <xdr:to>
      <xdr:col>50</xdr:col>
      <xdr:colOff>114300</xdr:colOff>
      <xdr:row>82</xdr:row>
      <xdr:rowOff>40387</xdr:rowOff>
    </xdr:to>
    <xdr:cxnSp macro="">
      <xdr:nvCxnSpPr>
        <xdr:cNvPr id="339" name="直線コネクタ 338"/>
        <xdr:cNvCxnSpPr/>
      </xdr:nvCxnSpPr>
      <xdr:spPr>
        <a:xfrm>
          <a:off x="8750300" y="14091056"/>
          <a:ext cx="889000" cy="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24791</xdr:rowOff>
    </xdr:from>
    <xdr:to>
      <xdr:col>41</xdr:col>
      <xdr:colOff>101600</xdr:colOff>
      <xdr:row>82</xdr:row>
      <xdr:rowOff>126391</xdr:rowOff>
    </xdr:to>
    <xdr:sp macro="" textlink="">
      <xdr:nvSpPr>
        <xdr:cNvPr id="340" name="楕円 339"/>
        <xdr:cNvSpPr/>
      </xdr:nvSpPr>
      <xdr:spPr>
        <a:xfrm>
          <a:off x="7810500" y="1408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32156</xdr:rowOff>
    </xdr:from>
    <xdr:to>
      <xdr:col>45</xdr:col>
      <xdr:colOff>177800</xdr:colOff>
      <xdr:row>82</xdr:row>
      <xdr:rowOff>75591</xdr:rowOff>
    </xdr:to>
    <xdr:cxnSp macro="">
      <xdr:nvCxnSpPr>
        <xdr:cNvPr id="341" name="直線コネクタ 340"/>
        <xdr:cNvCxnSpPr/>
      </xdr:nvCxnSpPr>
      <xdr:spPr>
        <a:xfrm flipV="1">
          <a:off x="7861300" y="14091056"/>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42" name="n_1aveValue【公営住宅】&#10;一人当たり面積"/>
        <xdr:cNvSpPr txBox="1"/>
      </xdr:nvSpPr>
      <xdr:spPr>
        <a:xfrm>
          <a:off x="93917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43" name="n_2aveValue【公営住宅】&#10;一人当たり面積"/>
        <xdr:cNvSpPr txBox="1"/>
      </xdr:nvSpPr>
      <xdr:spPr>
        <a:xfrm>
          <a:off x="8515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145406</xdr:rowOff>
    </xdr:from>
    <xdr:ext cx="469744" cy="259045"/>
    <xdr:sp macro="" textlink="">
      <xdr:nvSpPr>
        <xdr:cNvPr id="344" name="n_3aveValue【公営住宅】&#10;一人当たり面積"/>
        <xdr:cNvSpPr txBox="1"/>
      </xdr:nvSpPr>
      <xdr:spPr>
        <a:xfrm>
          <a:off x="7626427" y="1437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107714</xdr:rowOff>
    </xdr:from>
    <xdr:ext cx="469744" cy="259045"/>
    <xdr:sp macro="" textlink="">
      <xdr:nvSpPr>
        <xdr:cNvPr id="345" name="n_1mainValue【公営住宅】&#10;一人当たり面積"/>
        <xdr:cNvSpPr txBox="1"/>
      </xdr:nvSpPr>
      <xdr:spPr>
        <a:xfrm>
          <a:off x="9391727" y="138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99483</xdr:rowOff>
    </xdr:from>
    <xdr:ext cx="469744" cy="259045"/>
    <xdr:sp macro="" textlink="">
      <xdr:nvSpPr>
        <xdr:cNvPr id="346" name="n_2mainValue【公営住宅】&#10;一人当たり面積"/>
        <xdr:cNvSpPr txBox="1"/>
      </xdr:nvSpPr>
      <xdr:spPr>
        <a:xfrm>
          <a:off x="8515427" y="1381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142918</xdr:rowOff>
    </xdr:from>
    <xdr:ext cx="469744" cy="259045"/>
    <xdr:sp macro="" textlink="">
      <xdr:nvSpPr>
        <xdr:cNvPr id="347" name="n_3mainValue【公営住宅】&#10;一人当たり面積"/>
        <xdr:cNvSpPr txBox="1"/>
      </xdr:nvSpPr>
      <xdr:spPr>
        <a:xfrm>
          <a:off x="7626427" y="1385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6" name="正方形/長方形 35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7" name="正方形/長方形 35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8" name="正方形/長方形 35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9" name="正方形/長方形 35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0" name="正方形/長方形 35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1" name="正方形/長方形 36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2" name="正方形/長方形 36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3" name="正方形/長方形 36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4" name="テキスト ボックス 37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5" name="直線コネクタ 37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6" name="テキスト ボックス 37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7" name="直線コネクタ 37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8" name="テキスト ボックス 37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9" name="直線コネクタ 37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0" name="テキスト ボックス 37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1" name="直線コネクタ 38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2" name="テキスト ボックス 38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3" name="直線コネクタ 38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4" name="テキスト ボックス 38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388" name="直線コネクタ 387"/>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389" name="【認定こども園・幼稚園・保育所】&#10;有形固定資産減価償却率最小値テキスト"/>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390" name="直線コネクタ 389"/>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1"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2" name="直線コネクタ 39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393" name="【認定こども園・幼稚園・保育所】&#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394" name="フローチャート: 判断 393"/>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395" name="フローチャート: 判断 394"/>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396" name="フローチャート: 判断 395"/>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397" name="フローチャート: 判断 396"/>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38735</xdr:rowOff>
    </xdr:from>
    <xdr:to>
      <xdr:col>85</xdr:col>
      <xdr:colOff>177800</xdr:colOff>
      <xdr:row>36</xdr:row>
      <xdr:rowOff>140335</xdr:rowOff>
    </xdr:to>
    <xdr:sp macro="" textlink="">
      <xdr:nvSpPr>
        <xdr:cNvPr id="403" name="楕円 402"/>
        <xdr:cNvSpPr/>
      </xdr:nvSpPr>
      <xdr:spPr>
        <a:xfrm>
          <a:off x="162687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61612</xdr:rowOff>
    </xdr:from>
    <xdr:ext cx="405111" cy="259045"/>
    <xdr:sp macro="" textlink="">
      <xdr:nvSpPr>
        <xdr:cNvPr id="404" name="【認定こども園・幼稚園・保育所】&#10;有形固定資産減価償却率該当値テキスト"/>
        <xdr:cNvSpPr txBox="1"/>
      </xdr:nvSpPr>
      <xdr:spPr>
        <a:xfrm>
          <a:off x="16357600"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151130</xdr:rowOff>
    </xdr:from>
    <xdr:to>
      <xdr:col>81</xdr:col>
      <xdr:colOff>101600</xdr:colOff>
      <xdr:row>37</xdr:row>
      <xdr:rowOff>81280</xdr:rowOff>
    </xdr:to>
    <xdr:sp macro="" textlink="">
      <xdr:nvSpPr>
        <xdr:cNvPr id="405" name="楕円 404"/>
        <xdr:cNvSpPr/>
      </xdr:nvSpPr>
      <xdr:spPr>
        <a:xfrm>
          <a:off x="15430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37</xdr:row>
      <xdr:rowOff>30480</xdr:rowOff>
    </xdr:to>
    <xdr:cxnSp macro="">
      <xdr:nvCxnSpPr>
        <xdr:cNvPr id="406" name="直線コネクタ 405"/>
        <xdr:cNvCxnSpPr/>
      </xdr:nvCxnSpPr>
      <xdr:spPr>
        <a:xfrm flipV="1">
          <a:off x="15481300" y="6261735"/>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07" name="楕円 406"/>
        <xdr:cNvSpPr/>
      </xdr:nvSpPr>
      <xdr:spPr>
        <a:xfrm>
          <a:off x="14541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30480</xdr:rowOff>
    </xdr:from>
    <xdr:to>
      <xdr:col>81</xdr:col>
      <xdr:colOff>50800</xdr:colOff>
      <xdr:row>37</xdr:row>
      <xdr:rowOff>85725</xdr:rowOff>
    </xdr:to>
    <xdr:cxnSp macro="">
      <xdr:nvCxnSpPr>
        <xdr:cNvPr id="408" name="直線コネクタ 407"/>
        <xdr:cNvCxnSpPr/>
      </xdr:nvCxnSpPr>
      <xdr:spPr>
        <a:xfrm flipV="1">
          <a:off x="14592300" y="637413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90170</xdr:rowOff>
    </xdr:from>
    <xdr:to>
      <xdr:col>72</xdr:col>
      <xdr:colOff>38100</xdr:colOff>
      <xdr:row>38</xdr:row>
      <xdr:rowOff>20320</xdr:rowOff>
    </xdr:to>
    <xdr:sp macro="" textlink="">
      <xdr:nvSpPr>
        <xdr:cNvPr id="409" name="楕円 408"/>
        <xdr:cNvSpPr/>
      </xdr:nvSpPr>
      <xdr:spPr>
        <a:xfrm>
          <a:off x="13652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85725</xdr:rowOff>
    </xdr:from>
    <xdr:to>
      <xdr:col>76</xdr:col>
      <xdr:colOff>114300</xdr:colOff>
      <xdr:row>37</xdr:row>
      <xdr:rowOff>140970</xdr:rowOff>
    </xdr:to>
    <xdr:cxnSp macro="">
      <xdr:nvCxnSpPr>
        <xdr:cNvPr id="410" name="直線コネクタ 409"/>
        <xdr:cNvCxnSpPr/>
      </xdr:nvCxnSpPr>
      <xdr:spPr>
        <a:xfrm flipV="1">
          <a:off x="13703300" y="642937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11" name="n_1aveValue【認定こども園・幼稚園・保育所】&#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12"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104792</xdr:rowOff>
    </xdr:from>
    <xdr:ext cx="405111" cy="259045"/>
    <xdr:sp macro="" textlink="">
      <xdr:nvSpPr>
        <xdr:cNvPr id="413" name="n_3aveValue【認定こども園・幼稚園・保育所】&#10;有形固定資産減価償却率"/>
        <xdr:cNvSpPr txBox="1"/>
      </xdr:nvSpPr>
      <xdr:spPr>
        <a:xfrm>
          <a:off x="13500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97807</xdr:rowOff>
    </xdr:from>
    <xdr:ext cx="405111" cy="259045"/>
    <xdr:sp macro="" textlink="">
      <xdr:nvSpPr>
        <xdr:cNvPr id="414" name="n_1mainValue【認定こども園・幼稚園・保育所】&#10;有形固定資産減価償却率"/>
        <xdr:cNvSpPr txBox="1"/>
      </xdr:nvSpPr>
      <xdr:spPr>
        <a:xfrm>
          <a:off x="152660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15" name="n_2mainValue【認定こども園・幼稚園・保育所】&#10;有形固定資産減価償却率"/>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416" name="n_3mainValue【認定こども園・幼稚園・保育所】&#10;有形固定資産減価償却率"/>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7" name="直線コネクタ 42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8" name="テキスト ボックス 42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9" name="直線コネクタ 42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0" name="テキスト ボックス 42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1" name="直線コネクタ 43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2" name="テキスト ボックス 43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3" name="直線コネクタ 43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4" name="テキスト ボックス 43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5" name="直線コネクタ 43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6" name="テキスト ボックス 43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7" name="直線コネクタ 43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8" name="テキスト ボックス 43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440" name="直線コネクタ 439"/>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41"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42" name="直線コネクタ 441"/>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43"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44" name="直線コネクタ 443"/>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30497</xdr:rowOff>
    </xdr:from>
    <xdr:ext cx="469744" cy="259045"/>
    <xdr:sp macro="" textlink="">
      <xdr:nvSpPr>
        <xdr:cNvPr id="445" name="【認定こども園・幼稚園・保育所】&#10;一人当たり面積平均値テキスト"/>
        <xdr:cNvSpPr txBox="1"/>
      </xdr:nvSpPr>
      <xdr:spPr>
        <a:xfrm>
          <a:off x="2219960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446" name="フローチャート: 判断 445"/>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447" name="フローチャート: 判断 446"/>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448" name="フローチャート: 判断 447"/>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449" name="フローチャート: 判断 448"/>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0" name="テキスト ボックス 4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1" name="テキスト ボックス 4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2" name="テキスト ボックス 4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3" name="テキスト ボックス 4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4" name="テキスト ボックス 4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25400</xdr:rowOff>
    </xdr:from>
    <xdr:to>
      <xdr:col>116</xdr:col>
      <xdr:colOff>114300</xdr:colOff>
      <xdr:row>38</xdr:row>
      <xdr:rowOff>127000</xdr:rowOff>
    </xdr:to>
    <xdr:sp macro="" textlink="">
      <xdr:nvSpPr>
        <xdr:cNvPr id="455" name="楕円 454"/>
        <xdr:cNvSpPr/>
      </xdr:nvSpPr>
      <xdr:spPr>
        <a:xfrm>
          <a:off x="22110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48277</xdr:rowOff>
    </xdr:from>
    <xdr:ext cx="469744" cy="259045"/>
    <xdr:sp macro="" textlink="">
      <xdr:nvSpPr>
        <xdr:cNvPr id="456" name="【認定こども園・幼稚園・保育所】&#10;一人当たり面積該当値テキスト"/>
        <xdr:cNvSpPr txBox="1"/>
      </xdr:nvSpPr>
      <xdr:spPr>
        <a:xfrm>
          <a:off x="22199600"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457" name="楕円 456"/>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76200</xdr:rowOff>
    </xdr:from>
    <xdr:to>
      <xdr:col>116</xdr:col>
      <xdr:colOff>63500</xdr:colOff>
      <xdr:row>38</xdr:row>
      <xdr:rowOff>87630</xdr:rowOff>
    </xdr:to>
    <xdr:cxnSp macro="">
      <xdr:nvCxnSpPr>
        <xdr:cNvPr id="458" name="直線コネクタ 457"/>
        <xdr:cNvCxnSpPr/>
      </xdr:nvCxnSpPr>
      <xdr:spPr>
        <a:xfrm flipV="1">
          <a:off x="21323300" y="65913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459" name="楕円 458"/>
        <xdr:cNvSpPr/>
      </xdr:nvSpPr>
      <xdr:spPr>
        <a:xfrm>
          <a:off x="20383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95250</xdr:rowOff>
    </xdr:to>
    <xdr:cxnSp macro="">
      <xdr:nvCxnSpPr>
        <xdr:cNvPr id="460" name="直線コネクタ 459"/>
        <xdr:cNvCxnSpPr/>
      </xdr:nvCxnSpPr>
      <xdr:spPr>
        <a:xfrm flipV="1">
          <a:off x="20434300" y="6602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55880</xdr:rowOff>
    </xdr:from>
    <xdr:to>
      <xdr:col>102</xdr:col>
      <xdr:colOff>165100</xdr:colOff>
      <xdr:row>38</xdr:row>
      <xdr:rowOff>157480</xdr:rowOff>
    </xdr:to>
    <xdr:sp macro="" textlink="">
      <xdr:nvSpPr>
        <xdr:cNvPr id="461" name="楕円 460"/>
        <xdr:cNvSpPr/>
      </xdr:nvSpPr>
      <xdr:spPr>
        <a:xfrm>
          <a:off x="19494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95250</xdr:rowOff>
    </xdr:from>
    <xdr:to>
      <xdr:col>107</xdr:col>
      <xdr:colOff>50800</xdr:colOff>
      <xdr:row>38</xdr:row>
      <xdr:rowOff>106680</xdr:rowOff>
    </xdr:to>
    <xdr:cxnSp macro="">
      <xdr:nvCxnSpPr>
        <xdr:cNvPr id="462" name="直線コネクタ 461"/>
        <xdr:cNvCxnSpPr/>
      </xdr:nvCxnSpPr>
      <xdr:spPr>
        <a:xfrm flipV="1">
          <a:off x="19545300" y="6610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463" name="n_1ave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464" name="n_2aveValue【認定こども園・幼稚園・保育所】&#10;一人当たり面積"/>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465" name="n_3aveValue【認定こども園・幼稚園・保育所】&#10;一人当たり面積"/>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129557</xdr:rowOff>
    </xdr:from>
    <xdr:ext cx="469744" cy="259045"/>
    <xdr:sp macro="" textlink="">
      <xdr:nvSpPr>
        <xdr:cNvPr id="466" name="n_1mainValue【認定こども園・幼稚園・保育所】&#10;一人当たり面積"/>
        <xdr:cNvSpPr txBox="1"/>
      </xdr:nvSpPr>
      <xdr:spPr>
        <a:xfrm>
          <a:off x="21075727" y="664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137177</xdr:rowOff>
    </xdr:from>
    <xdr:ext cx="469744" cy="259045"/>
    <xdr:sp macro="" textlink="">
      <xdr:nvSpPr>
        <xdr:cNvPr id="467" name="n_2mainValue【認定こども園・幼稚園・保育所】&#10;一人当たり面積"/>
        <xdr:cNvSpPr txBox="1"/>
      </xdr:nvSpPr>
      <xdr:spPr>
        <a:xfrm>
          <a:off x="201994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148607</xdr:rowOff>
    </xdr:from>
    <xdr:ext cx="469744" cy="259045"/>
    <xdr:sp macro="" textlink="">
      <xdr:nvSpPr>
        <xdr:cNvPr id="468" name="n_3mainValue【認定こども園・幼稚園・保育所】&#10;一人当たり面積"/>
        <xdr:cNvSpPr txBox="1"/>
      </xdr:nvSpPr>
      <xdr:spPr>
        <a:xfrm>
          <a:off x="19310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7" name="テキスト ボックス 47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8" name="直線コネクタ 47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9" name="テキスト ボックス 47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0" name="直線コネクタ 47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1" name="テキスト ボックス 48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2" name="直線コネクタ 48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3" name="テキスト ボックス 48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4" name="直線コネクタ 48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5" name="テキスト ボックス 48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6" name="直線コネクタ 48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7" name="テキスト ボックス 48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8" name="直線コネクタ 48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9" name="テキスト ボックス 48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0" name="直線コネクタ 48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1" name="テキスト ボックス 49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2" name="直線コネクタ 49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3" name="テキスト ボックス 49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495" name="直線コネクタ 494"/>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496" name="【学校施設】&#10;有形固定資産減価償却率最小値テキスト"/>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97" name="直線コネクタ 49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98"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99" name="直線コネクタ 498"/>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500" name="【学校施設】&#10;有形固定資産減価償却率平均値テキスト"/>
        <xdr:cNvSpPr txBox="1"/>
      </xdr:nvSpPr>
      <xdr:spPr>
        <a:xfrm>
          <a:off x="16357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01" name="フローチャート: 判断 500"/>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02" name="フローチャート: 判断 501"/>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03" name="フローチャート: 判断 502"/>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04" name="フローチャート: 判断 503"/>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5" name="テキスト ボックス 50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6" name="テキスト ボックス 50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7" name="テキスト ボックス 50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8" name="テキスト ボックス 50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9" name="テキスト ボックス 50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53703</xdr:rowOff>
    </xdr:from>
    <xdr:to>
      <xdr:col>85</xdr:col>
      <xdr:colOff>177800</xdr:colOff>
      <xdr:row>58</xdr:row>
      <xdr:rowOff>155303</xdr:rowOff>
    </xdr:to>
    <xdr:sp macro="" textlink="">
      <xdr:nvSpPr>
        <xdr:cNvPr id="510" name="楕円 509"/>
        <xdr:cNvSpPr/>
      </xdr:nvSpPr>
      <xdr:spPr>
        <a:xfrm>
          <a:off x="162687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76580</xdr:rowOff>
    </xdr:from>
    <xdr:ext cx="405111" cy="259045"/>
    <xdr:sp macro="" textlink="">
      <xdr:nvSpPr>
        <xdr:cNvPr id="511" name="【学校施設】&#10;有形固定資産減価償却率該当値テキスト"/>
        <xdr:cNvSpPr txBox="1"/>
      </xdr:nvSpPr>
      <xdr:spPr>
        <a:xfrm>
          <a:off x="16357600" y="984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171269</xdr:rowOff>
    </xdr:from>
    <xdr:to>
      <xdr:col>81</xdr:col>
      <xdr:colOff>101600</xdr:colOff>
      <xdr:row>59</xdr:row>
      <xdr:rowOff>101419</xdr:rowOff>
    </xdr:to>
    <xdr:sp macro="" textlink="">
      <xdr:nvSpPr>
        <xdr:cNvPr id="512" name="楕円 511"/>
        <xdr:cNvSpPr/>
      </xdr:nvSpPr>
      <xdr:spPr>
        <a:xfrm>
          <a:off x="15430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104503</xdr:rowOff>
    </xdr:from>
    <xdr:to>
      <xdr:col>85</xdr:col>
      <xdr:colOff>127000</xdr:colOff>
      <xdr:row>59</xdr:row>
      <xdr:rowOff>50619</xdr:rowOff>
    </xdr:to>
    <xdr:cxnSp macro="">
      <xdr:nvCxnSpPr>
        <xdr:cNvPr id="513" name="直線コネクタ 512"/>
        <xdr:cNvCxnSpPr/>
      </xdr:nvCxnSpPr>
      <xdr:spPr>
        <a:xfrm flipV="1">
          <a:off x="15481300" y="10048603"/>
          <a:ext cx="8382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168003</xdr:rowOff>
    </xdr:from>
    <xdr:to>
      <xdr:col>76</xdr:col>
      <xdr:colOff>165100</xdr:colOff>
      <xdr:row>59</xdr:row>
      <xdr:rowOff>98153</xdr:rowOff>
    </xdr:to>
    <xdr:sp macro="" textlink="">
      <xdr:nvSpPr>
        <xdr:cNvPr id="514" name="楕円 513"/>
        <xdr:cNvSpPr/>
      </xdr:nvSpPr>
      <xdr:spPr>
        <a:xfrm>
          <a:off x="14541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47353</xdr:rowOff>
    </xdr:from>
    <xdr:to>
      <xdr:col>81</xdr:col>
      <xdr:colOff>50800</xdr:colOff>
      <xdr:row>59</xdr:row>
      <xdr:rowOff>50619</xdr:rowOff>
    </xdr:to>
    <xdr:cxnSp macro="">
      <xdr:nvCxnSpPr>
        <xdr:cNvPr id="515" name="直線コネクタ 514"/>
        <xdr:cNvCxnSpPr/>
      </xdr:nvCxnSpPr>
      <xdr:spPr>
        <a:xfrm>
          <a:off x="14592300" y="101629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143510</xdr:rowOff>
    </xdr:from>
    <xdr:to>
      <xdr:col>72</xdr:col>
      <xdr:colOff>38100</xdr:colOff>
      <xdr:row>58</xdr:row>
      <xdr:rowOff>73660</xdr:rowOff>
    </xdr:to>
    <xdr:sp macro="" textlink="">
      <xdr:nvSpPr>
        <xdr:cNvPr id="516" name="楕円 515"/>
        <xdr:cNvSpPr/>
      </xdr:nvSpPr>
      <xdr:spPr>
        <a:xfrm>
          <a:off x="1365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22860</xdr:rowOff>
    </xdr:from>
    <xdr:to>
      <xdr:col>76</xdr:col>
      <xdr:colOff>114300</xdr:colOff>
      <xdr:row>59</xdr:row>
      <xdr:rowOff>47353</xdr:rowOff>
    </xdr:to>
    <xdr:cxnSp macro="">
      <xdr:nvCxnSpPr>
        <xdr:cNvPr id="517" name="直線コネクタ 516"/>
        <xdr:cNvCxnSpPr/>
      </xdr:nvCxnSpPr>
      <xdr:spPr>
        <a:xfrm>
          <a:off x="13703300" y="9966960"/>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111414</xdr:rowOff>
    </xdr:from>
    <xdr:ext cx="405111" cy="259045"/>
    <xdr:sp macro="" textlink="">
      <xdr:nvSpPr>
        <xdr:cNvPr id="518" name="n_1aveValue【学校施設】&#10;有形固定資産減価償却率"/>
        <xdr:cNvSpPr txBox="1"/>
      </xdr:nvSpPr>
      <xdr:spPr>
        <a:xfrm>
          <a:off x="15266044" y="988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19" name="n_2aveValue【学校施設】&#10;有形固定資産減価償却率"/>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92546</xdr:rowOff>
    </xdr:from>
    <xdr:ext cx="405111" cy="259045"/>
    <xdr:sp macro="" textlink="">
      <xdr:nvSpPr>
        <xdr:cNvPr id="520" name="n_3aveValue【学校施設】&#10;有形固定資産減価償却率"/>
        <xdr:cNvSpPr txBox="1"/>
      </xdr:nvSpPr>
      <xdr:spPr>
        <a:xfrm>
          <a:off x="135007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92546</xdr:rowOff>
    </xdr:from>
    <xdr:ext cx="405111" cy="259045"/>
    <xdr:sp macro="" textlink="">
      <xdr:nvSpPr>
        <xdr:cNvPr id="521" name="n_1mainValue【学校施設】&#10;有形固定資産減価償却率"/>
        <xdr:cNvSpPr txBox="1"/>
      </xdr:nvSpPr>
      <xdr:spPr>
        <a:xfrm>
          <a:off x="15266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114680</xdr:rowOff>
    </xdr:from>
    <xdr:ext cx="405111" cy="259045"/>
    <xdr:sp macro="" textlink="">
      <xdr:nvSpPr>
        <xdr:cNvPr id="522" name="n_2mainValue【学校施設】&#10;有形固定資産減価償却率"/>
        <xdr:cNvSpPr txBox="1"/>
      </xdr:nvSpPr>
      <xdr:spPr>
        <a:xfrm>
          <a:off x="14389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90187</xdr:rowOff>
    </xdr:from>
    <xdr:ext cx="405111" cy="259045"/>
    <xdr:sp macro="" textlink="">
      <xdr:nvSpPr>
        <xdr:cNvPr id="523" name="n_3mainValue【学校施設】&#10;有形固定資産減価償却率"/>
        <xdr:cNvSpPr txBox="1"/>
      </xdr:nvSpPr>
      <xdr:spPr>
        <a:xfrm>
          <a:off x="13500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5" name="直線コネクタ 53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6" name="テキスト ボックス 53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7" name="直線コネクタ 53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8" name="テキスト ボックス 53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1" name="直線コネクタ 54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2" name="テキスト ボックス 54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3" name="直線コネクタ 54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4" name="テキスト ボックス 54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548" name="直線コネクタ 547"/>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549" name="【学校施設】&#10;一人当たり面積最小値テキスト"/>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550" name="直線コネクタ 549"/>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551" name="【学校施設】&#10;一人当たり面積最大値テキスト"/>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552" name="直線コネクタ 551"/>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56024</xdr:rowOff>
    </xdr:from>
    <xdr:ext cx="469744" cy="259045"/>
    <xdr:sp macro="" textlink="">
      <xdr:nvSpPr>
        <xdr:cNvPr id="553" name="【学校施設】&#10;一人当たり面積平均値テキスト"/>
        <xdr:cNvSpPr txBox="1"/>
      </xdr:nvSpPr>
      <xdr:spPr>
        <a:xfrm>
          <a:off x="22199600" y="1051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554" name="フローチャート: 判断 553"/>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555" name="フローチャート: 判断 554"/>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556" name="フローチャート: 判断 555"/>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557" name="フローチャート: 判断 556"/>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138176</xdr:rowOff>
    </xdr:from>
    <xdr:to>
      <xdr:col>116</xdr:col>
      <xdr:colOff>114300</xdr:colOff>
      <xdr:row>60</xdr:row>
      <xdr:rowOff>68326</xdr:rowOff>
    </xdr:to>
    <xdr:sp macro="" textlink="">
      <xdr:nvSpPr>
        <xdr:cNvPr id="563" name="楕円 562"/>
        <xdr:cNvSpPr/>
      </xdr:nvSpPr>
      <xdr:spPr>
        <a:xfrm>
          <a:off x="22110700" y="102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161053</xdr:rowOff>
    </xdr:from>
    <xdr:ext cx="469744" cy="259045"/>
    <xdr:sp macro="" textlink="">
      <xdr:nvSpPr>
        <xdr:cNvPr id="564" name="【学校施設】&#10;一人当たり面積該当値テキスト"/>
        <xdr:cNvSpPr txBox="1"/>
      </xdr:nvSpPr>
      <xdr:spPr>
        <a:xfrm>
          <a:off x="22199600"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154940</xdr:rowOff>
    </xdr:from>
    <xdr:to>
      <xdr:col>112</xdr:col>
      <xdr:colOff>38100</xdr:colOff>
      <xdr:row>60</xdr:row>
      <xdr:rowOff>85090</xdr:rowOff>
    </xdr:to>
    <xdr:sp macro="" textlink="">
      <xdr:nvSpPr>
        <xdr:cNvPr id="565" name="楕円 564"/>
        <xdr:cNvSpPr/>
      </xdr:nvSpPr>
      <xdr:spPr>
        <a:xfrm>
          <a:off x="21272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17526</xdr:rowOff>
    </xdr:from>
    <xdr:to>
      <xdr:col>116</xdr:col>
      <xdr:colOff>63500</xdr:colOff>
      <xdr:row>60</xdr:row>
      <xdr:rowOff>34290</xdr:rowOff>
    </xdr:to>
    <xdr:cxnSp macro="">
      <xdr:nvCxnSpPr>
        <xdr:cNvPr id="566" name="直線コネクタ 565"/>
        <xdr:cNvCxnSpPr/>
      </xdr:nvCxnSpPr>
      <xdr:spPr>
        <a:xfrm flipV="1">
          <a:off x="21323300" y="10304526"/>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119126</xdr:rowOff>
    </xdr:from>
    <xdr:to>
      <xdr:col>107</xdr:col>
      <xdr:colOff>101600</xdr:colOff>
      <xdr:row>60</xdr:row>
      <xdr:rowOff>49276</xdr:rowOff>
    </xdr:to>
    <xdr:sp macro="" textlink="">
      <xdr:nvSpPr>
        <xdr:cNvPr id="567" name="楕円 566"/>
        <xdr:cNvSpPr/>
      </xdr:nvSpPr>
      <xdr:spPr>
        <a:xfrm>
          <a:off x="20383500" y="102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169926</xdr:rowOff>
    </xdr:from>
    <xdr:to>
      <xdr:col>111</xdr:col>
      <xdr:colOff>177800</xdr:colOff>
      <xdr:row>60</xdr:row>
      <xdr:rowOff>34290</xdr:rowOff>
    </xdr:to>
    <xdr:cxnSp macro="">
      <xdr:nvCxnSpPr>
        <xdr:cNvPr id="568" name="直線コネクタ 567"/>
        <xdr:cNvCxnSpPr/>
      </xdr:nvCxnSpPr>
      <xdr:spPr>
        <a:xfrm>
          <a:off x="20434300" y="10285476"/>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149987</xdr:rowOff>
    </xdr:from>
    <xdr:to>
      <xdr:col>102</xdr:col>
      <xdr:colOff>165100</xdr:colOff>
      <xdr:row>60</xdr:row>
      <xdr:rowOff>80137</xdr:rowOff>
    </xdr:to>
    <xdr:sp macro="" textlink="">
      <xdr:nvSpPr>
        <xdr:cNvPr id="569" name="楕円 568"/>
        <xdr:cNvSpPr/>
      </xdr:nvSpPr>
      <xdr:spPr>
        <a:xfrm>
          <a:off x="19494500" y="1026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169926</xdr:rowOff>
    </xdr:from>
    <xdr:to>
      <xdr:col>107</xdr:col>
      <xdr:colOff>50800</xdr:colOff>
      <xdr:row>60</xdr:row>
      <xdr:rowOff>29337</xdr:rowOff>
    </xdr:to>
    <xdr:cxnSp macro="">
      <xdr:nvCxnSpPr>
        <xdr:cNvPr id="570" name="直線コネクタ 569"/>
        <xdr:cNvCxnSpPr/>
      </xdr:nvCxnSpPr>
      <xdr:spPr>
        <a:xfrm flipV="1">
          <a:off x="19545300" y="1028547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13352</xdr:rowOff>
    </xdr:from>
    <xdr:ext cx="469744" cy="259045"/>
    <xdr:sp macro="" textlink="">
      <xdr:nvSpPr>
        <xdr:cNvPr id="571" name="n_1aveValue【学校施設】&#10;一人当たり面積"/>
        <xdr:cNvSpPr txBox="1"/>
      </xdr:nvSpPr>
      <xdr:spPr>
        <a:xfrm>
          <a:off x="210757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35450</xdr:rowOff>
    </xdr:from>
    <xdr:ext cx="469744" cy="259045"/>
    <xdr:sp macro="" textlink="">
      <xdr:nvSpPr>
        <xdr:cNvPr id="572" name="n_2aveValue【学校施設】&#10;一人当たり面積"/>
        <xdr:cNvSpPr txBox="1"/>
      </xdr:nvSpPr>
      <xdr:spPr>
        <a:xfrm>
          <a:off x="20199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46118</xdr:rowOff>
    </xdr:from>
    <xdr:ext cx="469744" cy="259045"/>
    <xdr:sp macro="" textlink="">
      <xdr:nvSpPr>
        <xdr:cNvPr id="573" name="n_3aveValue【学校施設】&#10;一人当たり面積"/>
        <xdr:cNvSpPr txBox="1"/>
      </xdr:nvSpPr>
      <xdr:spPr>
        <a:xfrm>
          <a:off x="19310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101617</xdr:rowOff>
    </xdr:from>
    <xdr:ext cx="469744" cy="259045"/>
    <xdr:sp macro="" textlink="">
      <xdr:nvSpPr>
        <xdr:cNvPr id="574" name="n_1mainValue【学校施設】&#10;一人当たり面積"/>
        <xdr:cNvSpPr txBox="1"/>
      </xdr:nvSpPr>
      <xdr:spPr>
        <a:xfrm>
          <a:off x="210757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65803</xdr:rowOff>
    </xdr:from>
    <xdr:ext cx="469744" cy="259045"/>
    <xdr:sp macro="" textlink="">
      <xdr:nvSpPr>
        <xdr:cNvPr id="575" name="n_2mainValue【学校施設】&#10;一人当たり面積"/>
        <xdr:cNvSpPr txBox="1"/>
      </xdr:nvSpPr>
      <xdr:spPr>
        <a:xfrm>
          <a:off x="20199427" y="1000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96664</xdr:rowOff>
    </xdr:from>
    <xdr:ext cx="469744" cy="259045"/>
    <xdr:sp macro="" textlink="">
      <xdr:nvSpPr>
        <xdr:cNvPr id="576" name="n_3mainValue【学校施設】&#10;一人当たり面積"/>
        <xdr:cNvSpPr txBox="1"/>
      </xdr:nvSpPr>
      <xdr:spPr>
        <a:xfrm>
          <a:off x="19310427" y="100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7" name="テキスト ボックス 5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8" name="直線コネクタ 58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9" name="テキスト ボックス 58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0" name="直線コネクタ 58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1" name="テキスト ボックス 59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2" name="直線コネクタ 59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3" name="テキスト ボックス 59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4" name="直線コネクタ 59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5" name="テキスト ボックス 59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6" name="直線コネクタ 59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7" name="テキスト ボックス 59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8" name="直線コネクタ 5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9" name="テキスト ボックス 5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01" name="直線コネクタ 600"/>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02" name="【児童館】&#10;有形固定資産減価償却率最小値テキスト"/>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03" name="直線コネクタ 602"/>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0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05" name="直線コネクタ 60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606" name="【児童館】&#10;有形固定資産減価償却率平均値テキスト"/>
        <xdr:cNvSpPr txBox="1"/>
      </xdr:nvSpPr>
      <xdr:spPr>
        <a:xfrm>
          <a:off x="16357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07" name="フローチャート: 判断 606"/>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08" name="フローチャート: 判断 607"/>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09" name="フローチャート: 判断 608"/>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10" name="フローチャート: 判断 609"/>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1" name="テキスト ボックス 6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2" name="テキスト ボックス 6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3" name="テキスト ボックス 6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4" name="テキスト ボックス 6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5" name="テキスト ボックス 6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33020</xdr:rowOff>
    </xdr:from>
    <xdr:to>
      <xdr:col>85</xdr:col>
      <xdr:colOff>177800</xdr:colOff>
      <xdr:row>78</xdr:row>
      <xdr:rowOff>134620</xdr:rowOff>
    </xdr:to>
    <xdr:sp macro="" textlink="">
      <xdr:nvSpPr>
        <xdr:cNvPr id="616" name="楕円 615"/>
        <xdr:cNvSpPr/>
      </xdr:nvSpPr>
      <xdr:spPr>
        <a:xfrm>
          <a:off x="16268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119397</xdr:rowOff>
    </xdr:from>
    <xdr:ext cx="405111" cy="259045"/>
    <xdr:sp macro="" textlink="">
      <xdr:nvSpPr>
        <xdr:cNvPr id="617" name="【児童館】&#10;有形固定資産減価償却率該当値テキスト"/>
        <xdr:cNvSpPr txBox="1"/>
      </xdr:nvSpPr>
      <xdr:spPr>
        <a:xfrm>
          <a:off x="16357600" y="13321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78739</xdr:rowOff>
    </xdr:from>
    <xdr:to>
      <xdr:col>81</xdr:col>
      <xdr:colOff>101600</xdr:colOff>
      <xdr:row>79</xdr:row>
      <xdr:rowOff>8889</xdr:rowOff>
    </xdr:to>
    <xdr:sp macro="" textlink="">
      <xdr:nvSpPr>
        <xdr:cNvPr id="618" name="楕円 617"/>
        <xdr:cNvSpPr/>
      </xdr:nvSpPr>
      <xdr:spPr>
        <a:xfrm>
          <a:off x="15430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83820</xdr:rowOff>
    </xdr:from>
    <xdr:to>
      <xdr:col>85</xdr:col>
      <xdr:colOff>127000</xdr:colOff>
      <xdr:row>78</xdr:row>
      <xdr:rowOff>129539</xdr:rowOff>
    </xdr:to>
    <xdr:cxnSp macro="">
      <xdr:nvCxnSpPr>
        <xdr:cNvPr id="619" name="直線コネクタ 618"/>
        <xdr:cNvCxnSpPr/>
      </xdr:nvCxnSpPr>
      <xdr:spPr>
        <a:xfrm flipV="1">
          <a:off x="15481300" y="134569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76836</xdr:rowOff>
    </xdr:from>
    <xdr:to>
      <xdr:col>76</xdr:col>
      <xdr:colOff>165100</xdr:colOff>
      <xdr:row>82</xdr:row>
      <xdr:rowOff>6986</xdr:rowOff>
    </xdr:to>
    <xdr:sp macro="" textlink="">
      <xdr:nvSpPr>
        <xdr:cNvPr id="620" name="楕円 619"/>
        <xdr:cNvSpPr/>
      </xdr:nvSpPr>
      <xdr:spPr>
        <a:xfrm>
          <a:off x="14541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129539</xdr:rowOff>
    </xdr:from>
    <xdr:to>
      <xdr:col>81</xdr:col>
      <xdr:colOff>50800</xdr:colOff>
      <xdr:row>81</xdr:row>
      <xdr:rowOff>127636</xdr:rowOff>
    </xdr:to>
    <xdr:cxnSp macro="">
      <xdr:nvCxnSpPr>
        <xdr:cNvPr id="621" name="直線コネクタ 620"/>
        <xdr:cNvCxnSpPr/>
      </xdr:nvCxnSpPr>
      <xdr:spPr>
        <a:xfrm flipV="1">
          <a:off x="14592300" y="13502639"/>
          <a:ext cx="889000" cy="5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38736</xdr:rowOff>
    </xdr:from>
    <xdr:to>
      <xdr:col>72</xdr:col>
      <xdr:colOff>38100</xdr:colOff>
      <xdr:row>82</xdr:row>
      <xdr:rowOff>140336</xdr:rowOff>
    </xdr:to>
    <xdr:sp macro="" textlink="">
      <xdr:nvSpPr>
        <xdr:cNvPr id="622" name="楕円 621"/>
        <xdr:cNvSpPr/>
      </xdr:nvSpPr>
      <xdr:spPr>
        <a:xfrm>
          <a:off x="13652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127636</xdr:rowOff>
    </xdr:from>
    <xdr:to>
      <xdr:col>76</xdr:col>
      <xdr:colOff>114300</xdr:colOff>
      <xdr:row>82</xdr:row>
      <xdr:rowOff>89536</xdr:rowOff>
    </xdr:to>
    <xdr:cxnSp macro="">
      <xdr:nvCxnSpPr>
        <xdr:cNvPr id="623" name="直線コネクタ 622"/>
        <xdr:cNvCxnSpPr/>
      </xdr:nvCxnSpPr>
      <xdr:spPr>
        <a:xfrm flipV="1">
          <a:off x="13703300" y="14015086"/>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160038</xdr:rowOff>
    </xdr:from>
    <xdr:ext cx="405111" cy="259045"/>
    <xdr:sp macro="" textlink="">
      <xdr:nvSpPr>
        <xdr:cNvPr id="624" name="n_1aveValue【児童館】&#10;有形固定資産減価償却率"/>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25" name="n_2aveValue【児童館】&#10;有形固定資産減価償却率"/>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626" name="n_3aveValue【児童館】&#10;有形固定資産減価償却率"/>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25416</xdr:rowOff>
    </xdr:from>
    <xdr:ext cx="405111" cy="259045"/>
    <xdr:sp macro="" textlink="">
      <xdr:nvSpPr>
        <xdr:cNvPr id="627" name="n_1mainValue【児童館】&#10;有形固定資産減価償却率"/>
        <xdr:cNvSpPr txBox="1"/>
      </xdr:nvSpPr>
      <xdr:spPr>
        <a:xfrm>
          <a:off x="152660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23513</xdr:rowOff>
    </xdr:from>
    <xdr:ext cx="405111" cy="259045"/>
    <xdr:sp macro="" textlink="">
      <xdr:nvSpPr>
        <xdr:cNvPr id="628" name="n_2mainValue【児童館】&#10;有形固定資産減価償却率"/>
        <xdr:cNvSpPr txBox="1"/>
      </xdr:nvSpPr>
      <xdr:spPr>
        <a:xfrm>
          <a:off x="14389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131463</xdr:rowOff>
    </xdr:from>
    <xdr:ext cx="405111" cy="259045"/>
    <xdr:sp macro="" textlink="">
      <xdr:nvSpPr>
        <xdr:cNvPr id="629" name="n_3mainValue【児童館】&#10;有形固定資産減価償却率"/>
        <xdr:cNvSpPr txBox="1"/>
      </xdr:nvSpPr>
      <xdr:spPr>
        <a:xfrm>
          <a:off x="13500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8" name="テキスト ボックス 6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9" name="直線コネクタ 6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40" name="直線コネクタ 63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41" name="テキスト ボックス 64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42" name="直線コネクタ 64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43" name="テキスト ボックス 64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44" name="直線コネクタ 64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45" name="テキスト ボックス 64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46" name="直線コネクタ 64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47" name="テキスト ボックス 64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48" name="直線コネクタ 64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49" name="テキスト ボックス 64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50" name="直線コネクタ 64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51" name="テキスト ボックス 65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2" name="直線コネクタ 65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3" name="テキスト ボックス 65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655" name="直線コネクタ 654"/>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656"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657" name="直線コネクタ 656"/>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658" name="【児童館】&#10;一人当たり面積最大値テキスト"/>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659" name="直線コネクタ 658"/>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660" name="【児童館】&#10;一人当たり面積平均値テキスト"/>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661" name="フローチャート: 判断 660"/>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62" name="フローチャート: 判断 66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663" name="フローチャート: 判断 662"/>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664" name="フローチャート: 判断 663"/>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70" name="楕円 669"/>
        <xdr:cNvSpPr/>
      </xdr:nvSpPr>
      <xdr:spPr>
        <a:xfrm>
          <a:off x="221107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31041</xdr:rowOff>
    </xdr:from>
    <xdr:ext cx="469744" cy="259045"/>
    <xdr:sp macro="" textlink="">
      <xdr:nvSpPr>
        <xdr:cNvPr id="671" name="【児童館】&#10;一人当たり面積該当値テキスト"/>
        <xdr:cNvSpPr txBox="1"/>
      </xdr:nvSpPr>
      <xdr:spPr>
        <a:xfrm>
          <a:off x="22199600"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68943</xdr:rowOff>
    </xdr:from>
    <xdr:to>
      <xdr:col>112</xdr:col>
      <xdr:colOff>38100</xdr:colOff>
      <xdr:row>84</xdr:row>
      <xdr:rowOff>170543</xdr:rowOff>
    </xdr:to>
    <xdr:sp macro="" textlink="">
      <xdr:nvSpPr>
        <xdr:cNvPr id="672" name="楕円 671"/>
        <xdr:cNvSpPr/>
      </xdr:nvSpPr>
      <xdr:spPr>
        <a:xfrm>
          <a:off x="21272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103414</xdr:rowOff>
    </xdr:from>
    <xdr:to>
      <xdr:col>116</xdr:col>
      <xdr:colOff>63500</xdr:colOff>
      <xdr:row>84</xdr:row>
      <xdr:rowOff>119743</xdr:rowOff>
    </xdr:to>
    <xdr:cxnSp macro="">
      <xdr:nvCxnSpPr>
        <xdr:cNvPr id="673" name="直線コネクタ 672"/>
        <xdr:cNvCxnSpPr/>
      </xdr:nvCxnSpPr>
      <xdr:spPr>
        <a:xfrm flipV="1">
          <a:off x="21323300" y="145052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142421</xdr:rowOff>
    </xdr:from>
    <xdr:to>
      <xdr:col>107</xdr:col>
      <xdr:colOff>101600</xdr:colOff>
      <xdr:row>84</xdr:row>
      <xdr:rowOff>72571</xdr:rowOff>
    </xdr:to>
    <xdr:sp macro="" textlink="">
      <xdr:nvSpPr>
        <xdr:cNvPr id="674" name="楕円 673"/>
        <xdr:cNvSpPr/>
      </xdr:nvSpPr>
      <xdr:spPr>
        <a:xfrm>
          <a:off x="20383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21771</xdr:rowOff>
    </xdr:from>
    <xdr:to>
      <xdr:col>111</xdr:col>
      <xdr:colOff>177800</xdr:colOff>
      <xdr:row>84</xdr:row>
      <xdr:rowOff>119743</xdr:rowOff>
    </xdr:to>
    <xdr:cxnSp macro="">
      <xdr:nvCxnSpPr>
        <xdr:cNvPr id="675" name="直線コネクタ 674"/>
        <xdr:cNvCxnSpPr/>
      </xdr:nvCxnSpPr>
      <xdr:spPr>
        <a:xfrm>
          <a:off x="20434300" y="144235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76" name="楕円 675"/>
        <xdr:cNvSpPr/>
      </xdr:nvSpPr>
      <xdr:spPr>
        <a:xfrm>
          <a:off x="19494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21771</xdr:rowOff>
    </xdr:from>
    <xdr:to>
      <xdr:col>107</xdr:col>
      <xdr:colOff>50800</xdr:colOff>
      <xdr:row>84</xdr:row>
      <xdr:rowOff>38100</xdr:rowOff>
    </xdr:to>
    <xdr:cxnSp macro="">
      <xdr:nvCxnSpPr>
        <xdr:cNvPr id="677" name="直線コネクタ 676"/>
        <xdr:cNvCxnSpPr/>
      </xdr:nvCxnSpPr>
      <xdr:spPr>
        <a:xfrm flipV="1">
          <a:off x="19545300" y="144235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678" name="n_1aveValue【児童館】&#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112684</xdr:rowOff>
    </xdr:from>
    <xdr:ext cx="469744" cy="259045"/>
    <xdr:sp macro="" textlink="">
      <xdr:nvSpPr>
        <xdr:cNvPr id="679" name="n_2aveValue【児童館】&#10;一人当たり面積"/>
        <xdr:cNvSpPr txBox="1"/>
      </xdr:nvSpPr>
      <xdr:spPr>
        <a:xfrm>
          <a:off x="20199427" y="1451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6548</xdr:rowOff>
    </xdr:from>
    <xdr:ext cx="469744" cy="259045"/>
    <xdr:sp macro="" textlink="">
      <xdr:nvSpPr>
        <xdr:cNvPr id="680" name="n_3aveValue【児童館】&#10;一人当たり面積"/>
        <xdr:cNvSpPr txBox="1"/>
      </xdr:nvSpPr>
      <xdr:spPr>
        <a:xfrm>
          <a:off x="19310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161670</xdr:rowOff>
    </xdr:from>
    <xdr:ext cx="469744" cy="259045"/>
    <xdr:sp macro="" textlink="">
      <xdr:nvSpPr>
        <xdr:cNvPr id="681" name="n_1main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682" name="n_2main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83" name="n_3main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4" name="テキスト ボックス 69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5" name="直線コネクタ 69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96" name="テキスト ボックス 69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7" name="直線コネクタ 69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8" name="テキスト ボックス 69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9" name="直線コネクタ 69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0" name="テキスト ボックス 69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1" name="直線コネクタ 70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2" name="テキスト ボックス 70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3" name="直線コネクタ 70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4" name="テキスト ボックス 70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5" name="直線コネクタ 7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6" name="テキスト ボックス 70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08" name="直線コネクタ 707"/>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09" name="【公民館】&#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10" name="直線コネクタ 709"/>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711" name="【公民館】&#10;有形固定資産減価償却率最大値テキスト"/>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712" name="直線コネクタ 711"/>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89552</xdr:rowOff>
    </xdr:from>
    <xdr:ext cx="405111" cy="259045"/>
    <xdr:sp macro="" textlink="">
      <xdr:nvSpPr>
        <xdr:cNvPr id="713" name="【公民館】&#10;有形固定資産減価償却率平均値テキスト"/>
        <xdr:cNvSpPr txBox="1"/>
      </xdr:nvSpPr>
      <xdr:spPr>
        <a:xfrm>
          <a:off x="16357600" y="17577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714" name="フローチャート: 判断 713"/>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15" name="フローチャート: 判断 714"/>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16" name="フローチャート: 判断 715"/>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17" name="フローチャート: 判断 716"/>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8" name="テキスト ボックス 7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9" name="テキスト ボックス 7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0" name="テキスト ボックス 7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1" name="テキスト ボックス 7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2" name="テキスト ボックス 7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50164</xdr:rowOff>
    </xdr:from>
    <xdr:to>
      <xdr:col>85</xdr:col>
      <xdr:colOff>177800</xdr:colOff>
      <xdr:row>101</xdr:row>
      <xdr:rowOff>151764</xdr:rowOff>
    </xdr:to>
    <xdr:sp macro="" textlink="">
      <xdr:nvSpPr>
        <xdr:cNvPr id="723" name="楕円 722"/>
        <xdr:cNvSpPr/>
      </xdr:nvSpPr>
      <xdr:spPr>
        <a:xfrm>
          <a:off x="16268700" y="173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136541</xdr:rowOff>
    </xdr:from>
    <xdr:ext cx="405111" cy="259045"/>
    <xdr:sp macro="" textlink="">
      <xdr:nvSpPr>
        <xdr:cNvPr id="724" name="【公民館】&#10;有形固定資産減価償却率該当値テキスト"/>
        <xdr:cNvSpPr txBox="1"/>
      </xdr:nvSpPr>
      <xdr:spPr>
        <a:xfrm>
          <a:off x="16357600" y="17281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116839</xdr:rowOff>
    </xdr:from>
    <xdr:to>
      <xdr:col>81</xdr:col>
      <xdr:colOff>101600</xdr:colOff>
      <xdr:row>102</xdr:row>
      <xdr:rowOff>46989</xdr:rowOff>
    </xdr:to>
    <xdr:sp macro="" textlink="">
      <xdr:nvSpPr>
        <xdr:cNvPr id="725" name="楕円 724"/>
        <xdr:cNvSpPr/>
      </xdr:nvSpPr>
      <xdr:spPr>
        <a:xfrm>
          <a:off x="15430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100964</xdr:rowOff>
    </xdr:from>
    <xdr:to>
      <xdr:col>85</xdr:col>
      <xdr:colOff>127000</xdr:colOff>
      <xdr:row>101</xdr:row>
      <xdr:rowOff>167639</xdr:rowOff>
    </xdr:to>
    <xdr:cxnSp macro="">
      <xdr:nvCxnSpPr>
        <xdr:cNvPr id="726" name="直線コネクタ 725"/>
        <xdr:cNvCxnSpPr/>
      </xdr:nvCxnSpPr>
      <xdr:spPr>
        <a:xfrm flipV="1">
          <a:off x="15481300" y="1741741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137795</xdr:rowOff>
    </xdr:from>
    <xdr:to>
      <xdr:col>76</xdr:col>
      <xdr:colOff>165100</xdr:colOff>
      <xdr:row>102</xdr:row>
      <xdr:rowOff>67945</xdr:rowOff>
    </xdr:to>
    <xdr:sp macro="" textlink="">
      <xdr:nvSpPr>
        <xdr:cNvPr id="727" name="楕円 726"/>
        <xdr:cNvSpPr/>
      </xdr:nvSpPr>
      <xdr:spPr>
        <a:xfrm>
          <a:off x="14541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167639</xdr:rowOff>
    </xdr:from>
    <xdr:to>
      <xdr:col>81</xdr:col>
      <xdr:colOff>50800</xdr:colOff>
      <xdr:row>102</xdr:row>
      <xdr:rowOff>17145</xdr:rowOff>
    </xdr:to>
    <xdr:cxnSp macro="">
      <xdr:nvCxnSpPr>
        <xdr:cNvPr id="728" name="直線コネクタ 727"/>
        <xdr:cNvCxnSpPr/>
      </xdr:nvCxnSpPr>
      <xdr:spPr>
        <a:xfrm flipV="1">
          <a:off x="14592300" y="17484089"/>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2539</xdr:rowOff>
    </xdr:from>
    <xdr:to>
      <xdr:col>72</xdr:col>
      <xdr:colOff>38100</xdr:colOff>
      <xdr:row>102</xdr:row>
      <xdr:rowOff>104139</xdr:rowOff>
    </xdr:to>
    <xdr:sp macro="" textlink="">
      <xdr:nvSpPr>
        <xdr:cNvPr id="729" name="楕円 728"/>
        <xdr:cNvSpPr/>
      </xdr:nvSpPr>
      <xdr:spPr>
        <a:xfrm>
          <a:off x="1365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17145</xdr:rowOff>
    </xdr:from>
    <xdr:to>
      <xdr:col>76</xdr:col>
      <xdr:colOff>114300</xdr:colOff>
      <xdr:row>102</xdr:row>
      <xdr:rowOff>53339</xdr:rowOff>
    </xdr:to>
    <xdr:cxnSp macro="">
      <xdr:nvCxnSpPr>
        <xdr:cNvPr id="730" name="直線コネクタ 729"/>
        <xdr:cNvCxnSpPr/>
      </xdr:nvCxnSpPr>
      <xdr:spPr>
        <a:xfrm flipV="1">
          <a:off x="13703300" y="175050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53357</xdr:rowOff>
    </xdr:from>
    <xdr:ext cx="405111" cy="259045"/>
    <xdr:sp macro="" textlink="">
      <xdr:nvSpPr>
        <xdr:cNvPr id="731" name="n_1aveValue【公民館】&#10;有形固定資産減価償却率"/>
        <xdr:cNvSpPr txBox="1"/>
      </xdr:nvSpPr>
      <xdr:spPr>
        <a:xfrm>
          <a:off x="15266044" y="1771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732" name="n_2aveValue【公民館】&#10;有形固定資産減価償却率"/>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150513</xdr:rowOff>
    </xdr:from>
    <xdr:ext cx="405111" cy="259045"/>
    <xdr:sp macro="" textlink="">
      <xdr:nvSpPr>
        <xdr:cNvPr id="733" name="n_3aveValue【公民館】&#10;有形固定資産減価償却率"/>
        <xdr:cNvSpPr txBox="1"/>
      </xdr:nvSpPr>
      <xdr:spPr>
        <a:xfrm>
          <a:off x="13500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63516</xdr:rowOff>
    </xdr:from>
    <xdr:ext cx="405111" cy="259045"/>
    <xdr:sp macro="" textlink="">
      <xdr:nvSpPr>
        <xdr:cNvPr id="734" name="n_1mainValue【公民館】&#10;有形固定資産減価償却率"/>
        <xdr:cNvSpPr txBox="1"/>
      </xdr:nvSpPr>
      <xdr:spPr>
        <a:xfrm>
          <a:off x="152660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84472</xdr:rowOff>
    </xdr:from>
    <xdr:ext cx="405111" cy="259045"/>
    <xdr:sp macro="" textlink="">
      <xdr:nvSpPr>
        <xdr:cNvPr id="735" name="n_2mainValue【公民館】&#10;有形固定資産減価償却率"/>
        <xdr:cNvSpPr txBox="1"/>
      </xdr:nvSpPr>
      <xdr:spPr>
        <a:xfrm>
          <a:off x="143897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120666</xdr:rowOff>
    </xdr:from>
    <xdr:ext cx="405111" cy="259045"/>
    <xdr:sp macro="" textlink="">
      <xdr:nvSpPr>
        <xdr:cNvPr id="736" name="n_3mainValue【公民館】&#10;有形固定資産減価償却率"/>
        <xdr:cNvSpPr txBox="1"/>
      </xdr:nvSpPr>
      <xdr:spPr>
        <a:xfrm>
          <a:off x="13500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47" name="直線コネクタ 7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48" name="テキスト ボックス 7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9" name="直線コネクタ 7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0" name="テキスト ボックス 7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1" name="直線コネクタ 7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2" name="テキスト ボックス 7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3" name="直線コネクタ 7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4" name="テキスト ボックス 7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5" name="直線コネクタ 7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56" name="テキスト ボックス 7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57" name="直線コネクタ 7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58" name="テキスト ボックス 7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0" name="テキスト ボックス 7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762" name="直線コネクタ 761"/>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763"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764" name="直線コネクタ 763"/>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765" name="【公民館】&#10;一人当たり面積最大値テキスト"/>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766" name="直線コネクタ 765"/>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767" name="【公民館】&#10;一人当たり面積平均値テキスト"/>
        <xdr:cNvSpPr txBox="1"/>
      </xdr:nvSpPr>
      <xdr:spPr>
        <a:xfrm>
          <a:off x="221996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768" name="フローチャート: 判断 767"/>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769" name="フローチャート: 判断 768"/>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770" name="フローチャート: 判断 769"/>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771" name="フローチャート: 判断 770"/>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145687</xdr:rowOff>
    </xdr:from>
    <xdr:to>
      <xdr:col>116</xdr:col>
      <xdr:colOff>114300</xdr:colOff>
      <xdr:row>108</xdr:row>
      <xdr:rowOff>75837</xdr:rowOff>
    </xdr:to>
    <xdr:sp macro="" textlink="">
      <xdr:nvSpPr>
        <xdr:cNvPr id="777" name="楕円 776"/>
        <xdr:cNvSpPr/>
      </xdr:nvSpPr>
      <xdr:spPr>
        <a:xfrm>
          <a:off x="22110700" y="1849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124114</xdr:rowOff>
    </xdr:from>
    <xdr:ext cx="469744" cy="259045"/>
    <xdr:sp macro="" textlink="">
      <xdr:nvSpPr>
        <xdr:cNvPr id="778" name="【公民館】&#10;一人当たり面積該当値テキスト"/>
        <xdr:cNvSpPr txBox="1"/>
      </xdr:nvSpPr>
      <xdr:spPr>
        <a:xfrm>
          <a:off x="22199600" y="184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147864</xdr:rowOff>
    </xdr:from>
    <xdr:to>
      <xdr:col>112</xdr:col>
      <xdr:colOff>38100</xdr:colOff>
      <xdr:row>108</xdr:row>
      <xdr:rowOff>78014</xdr:rowOff>
    </xdr:to>
    <xdr:sp macro="" textlink="">
      <xdr:nvSpPr>
        <xdr:cNvPr id="779" name="楕円 778"/>
        <xdr:cNvSpPr/>
      </xdr:nvSpPr>
      <xdr:spPr>
        <a:xfrm>
          <a:off x="21272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25037</xdr:rowOff>
    </xdr:from>
    <xdr:to>
      <xdr:col>116</xdr:col>
      <xdr:colOff>63500</xdr:colOff>
      <xdr:row>108</xdr:row>
      <xdr:rowOff>27214</xdr:rowOff>
    </xdr:to>
    <xdr:cxnSp macro="">
      <xdr:nvCxnSpPr>
        <xdr:cNvPr id="780" name="直線コネクタ 779"/>
        <xdr:cNvCxnSpPr/>
      </xdr:nvCxnSpPr>
      <xdr:spPr>
        <a:xfrm flipV="1">
          <a:off x="21323300" y="18541637"/>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133713</xdr:rowOff>
    </xdr:from>
    <xdr:to>
      <xdr:col>107</xdr:col>
      <xdr:colOff>101600</xdr:colOff>
      <xdr:row>108</xdr:row>
      <xdr:rowOff>63863</xdr:rowOff>
    </xdr:to>
    <xdr:sp macro="" textlink="">
      <xdr:nvSpPr>
        <xdr:cNvPr id="781" name="楕円 780"/>
        <xdr:cNvSpPr/>
      </xdr:nvSpPr>
      <xdr:spPr>
        <a:xfrm>
          <a:off x="20383500" y="1847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13063</xdr:rowOff>
    </xdr:from>
    <xdr:to>
      <xdr:col>111</xdr:col>
      <xdr:colOff>177800</xdr:colOff>
      <xdr:row>108</xdr:row>
      <xdr:rowOff>27214</xdr:rowOff>
    </xdr:to>
    <xdr:cxnSp macro="">
      <xdr:nvCxnSpPr>
        <xdr:cNvPr id="782" name="直線コネクタ 781"/>
        <xdr:cNvCxnSpPr/>
      </xdr:nvCxnSpPr>
      <xdr:spPr>
        <a:xfrm>
          <a:off x="20434300" y="18529663"/>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136979</xdr:rowOff>
    </xdr:from>
    <xdr:to>
      <xdr:col>102</xdr:col>
      <xdr:colOff>165100</xdr:colOff>
      <xdr:row>108</xdr:row>
      <xdr:rowOff>67129</xdr:rowOff>
    </xdr:to>
    <xdr:sp macro="" textlink="">
      <xdr:nvSpPr>
        <xdr:cNvPr id="783" name="楕円 782"/>
        <xdr:cNvSpPr/>
      </xdr:nvSpPr>
      <xdr:spPr>
        <a:xfrm>
          <a:off x="19494500" y="184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13063</xdr:rowOff>
    </xdr:from>
    <xdr:to>
      <xdr:col>107</xdr:col>
      <xdr:colOff>50800</xdr:colOff>
      <xdr:row>108</xdr:row>
      <xdr:rowOff>16329</xdr:rowOff>
    </xdr:to>
    <xdr:cxnSp macro="">
      <xdr:nvCxnSpPr>
        <xdr:cNvPr id="784" name="直線コネクタ 783"/>
        <xdr:cNvCxnSpPr/>
      </xdr:nvCxnSpPr>
      <xdr:spPr>
        <a:xfrm flipV="1">
          <a:off x="19545300" y="1852966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785" name="n_1aveValue【公民館】&#10;一人当たり面積"/>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786" name="n_2aveValue【公民館】&#10;一人当たり面積"/>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787" name="n_3aveValue【公民館】&#10;一人当たり面積"/>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69141</xdr:rowOff>
    </xdr:from>
    <xdr:ext cx="469744" cy="259045"/>
    <xdr:sp macro="" textlink="">
      <xdr:nvSpPr>
        <xdr:cNvPr id="788" name="n_1mainValue【公民館】&#10;一人当たり面積"/>
        <xdr:cNvSpPr txBox="1"/>
      </xdr:nvSpPr>
      <xdr:spPr>
        <a:xfrm>
          <a:off x="210757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54990</xdr:rowOff>
    </xdr:from>
    <xdr:ext cx="469744" cy="259045"/>
    <xdr:sp macro="" textlink="">
      <xdr:nvSpPr>
        <xdr:cNvPr id="789" name="n_2mainValue【公民館】&#10;一人当たり面積"/>
        <xdr:cNvSpPr txBox="1"/>
      </xdr:nvSpPr>
      <xdr:spPr>
        <a:xfrm>
          <a:off x="20199427" y="1857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58256</xdr:rowOff>
    </xdr:from>
    <xdr:ext cx="469744" cy="259045"/>
    <xdr:sp macro="" textlink="">
      <xdr:nvSpPr>
        <xdr:cNvPr id="790" name="n_3mainValue【公民館】&#10;一人当たり面積"/>
        <xdr:cNvSpPr txBox="1"/>
      </xdr:nvSpPr>
      <xdr:spPr>
        <a:xfrm>
          <a:off x="19310427" y="1857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インフラ資産（道路・橋りょう・トンネル）については、老朽化の進行と人口減少があるため、前年と比べ割合が高くなっている。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幼稚園・保育所・児童館については、古い建物が多く老朽化が進行している。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学校施設の減価償却率については、類似団体に比べ少し高くなっている。前年度まで積極的に統廃合を行ってきており今後は、統廃合が少なくなることから高くなる見通してある。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37,107
36,767
458.33
36,125,054
34,798,622
682,802
13,376,547
22,265,465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107043</xdr:rowOff>
    </xdr:from>
    <xdr:to>
      <xdr:col>24</xdr:col>
      <xdr:colOff>114300</xdr:colOff>
      <xdr:row>35</xdr:row>
      <xdr:rowOff>37193</xdr:rowOff>
    </xdr:to>
    <xdr:sp macro="" textlink="">
      <xdr:nvSpPr>
        <xdr:cNvPr id="72" name="楕円 71"/>
        <xdr:cNvSpPr/>
      </xdr:nvSpPr>
      <xdr:spPr>
        <a:xfrm>
          <a:off x="45847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129920</xdr:rowOff>
    </xdr:from>
    <xdr:ext cx="405111" cy="259045"/>
    <xdr:sp macro="" textlink="">
      <xdr:nvSpPr>
        <xdr:cNvPr id="73" name="【図書館】&#10;有形固定資産減価償却率該当値テキスト"/>
        <xdr:cNvSpPr txBox="1"/>
      </xdr:nvSpPr>
      <xdr:spPr>
        <a:xfrm>
          <a:off x="4673600" y="57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xdr:rowOff>
    </xdr:from>
    <xdr:to>
      <xdr:col>20</xdr:col>
      <xdr:colOff>38100</xdr:colOff>
      <xdr:row>35</xdr:row>
      <xdr:rowOff>102507</xdr:rowOff>
    </xdr:to>
    <xdr:sp macro="" textlink="">
      <xdr:nvSpPr>
        <xdr:cNvPr id="74" name="楕円 73"/>
        <xdr:cNvSpPr/>
      </xdr:nvSpPr>
      <xdr:spPr>
        <a:xfrm>
          <a:off x="3746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157843</xdr:rowOff>
    </xdr:from>
    <xdr:to>
      <xdr:col>24</xdr:col>
      <xdr:colOff>63500</xdr:colOff>
      <xdr:row>35</xdr:row>
      <xdr:rowOff>51707</xdr:rowOff>
    </xdr:to>
    <xdr:cxnSp macro="">
      <xdr:nvCxnSpPr>
        <xdr:cNvPr id="75" name="直線コネクタ 74"/>
        <xdr:cNvCxnSpPr/>
      </xdr:nvCxnSpPr>
      <xdr:spPr>
        <a:xfrm flipV="1">
          <a:off x="3797300" y="59871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33564</xdr:rowOff>
    </xdr:from>
    <xdr:to>
      <xdr:col>15</xdr:col>
      <xdr:colOff>101600</xdr:colOff>
      <xdr:row>35</xdr:row>
      <xdr:rowOff>135164</xdr:rowOff>
    </xdr:to>
    <xdr:sp macro="" textlink="">
      <xdr:nvSpPr>
        <xdr:cNvPr id="76" name="楕円 75"/>
        <xdr:cNvSpPr/>
      </xdr:nvSpPr>
      <xdr:spPr>
        <a:xfrm>
          <a:off x="2857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51707</xdr:rowOff>
    </xdr:from>
    <xdr:to>
      <xdr:col>19</xdr:col>
      <xdr:colOff>177800</xdr:colOff>
      <xdr:row>35</xdr:row>
      <xdr:rowOff>84364</xdr:rowOff>
    </xdr:to>
    <xdr:cxnSp macro="">
      <xdr:nvCxnSpPr>
        <xdr:cNvPr id="77" name="直線コネクタ 76"/>
        <xdr:cNvCxnSpPr/>
      </xdr:nvCxnSpPr>
      <xdr:spPr>
        <a:xfrm flipV="1">
          <a:off x="2908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66222</xdr:rowOff>
    </xdr:from>
    <xdr:to>
      <xdr:col>10</xdr:col>
      <xdr:colOff>165100</xdr:colOff>
      <xdr:row>35</xdr:row>
      <xdr:rowOff>167822</xdr:rowOff>
    </xdr:to>
    <xdr:sp macro="" textlink="">
      <xdr:nvSpPr>
        <xdr:cNvPr id="78" name="楕円 77"/>
        <xdr:cNvSpPr/>
      </xdr:nvSpPr>
      <xdr:spPr>
        <a:xfrm>
          <a:off x="1968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84364</xdr:rowOff>
    </xdr:from>
    <xdr:to>
      <xdr:col>15</xdr:col>
      <xdr:colOff>50800</xdr:colOff>
      <xdr:row>35</xdr:row>
      <xdr:rowOff>117022</xdr:rowOff>
    </xdr:to>
    <xdr:cxnSp macro="">
      <xdr:nvCxnSpPr>
        <xdr:cNvPr id="79" name="直線コネクタ 78"/>
        <xdr:cNvCxnSpPr/>
      </xdr:nvCxnSpPr>
      <xdr:spPr>
        <a:xfrm flipV="1">
          <a:off x="2019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80"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81" name="n_2aveValue【図書館】&#10;有形固定資産減価償却率"/>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93634</xdr:rowOff>
    </xdr:from>
    <xdr:ext cx="405111" cy="259045"/>
    <xdr:sp macro="" textlink="">
      <xdr:nvSpPr>
        <xdr:cNvPr id="82" name="n_3aveValue【図書館】&#10;有形固定資産減価償却率"/>
        <xdr:cNvSpPr txBox="1"/>
      </xdr:nvSpPr>
      <xdr:spPr>
        <a:xfrm>
          <a:off x="1816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119034</xdr:rowOff>
    </xdr:from>
    <xdr:ext cx="405111" cy="259045"/>
    <xdr:sp macro="" textlink="">
      <xdr:nvSpPr>
        <xdr:cNvPr id="83" name="n_1mainValue【図書館】&#10;有形固定資産減価償却率"/>
        <xdr:cNvSpPr txBox="1"/>
      </xdr:nvSpPr>
      <xdr:spPr>
        <a:xfrm>
          <a:off x="35820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151691</xdr:rowOff>
    </xdr:from>
    <xdr:ext cx="405111" cy="259045"/>
    <xdr:sp macro="" textlink="">
      <xdr:nvSpPr>
        <xdr:cNvPr id="84" name="n_2mainValue【図書館】&#10;有形固定資産減価償却率"/>
        <xdr:cNvSpPr txBox="1"/>
      </xdr:nvSpPr>
      <xdr:spPr>
        <a:xfrm>
          <a:off x="2705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12899</xdr:rowOff>
    </xdr:from>
    <xdr:ext cx="405111" cy="259045"/>
    <xdr:sp macro="" textlink="">
      <xdr:nvSpPr>
        <xdr:cNvPr id="85" name="n_3mainValue【図書館】&#10;有形固定資産減価償却率"/>
        <xdr:cNvSpPr txBox="1"/>
      </xdr:nvSpPr>
      <xdr:spPr>
        <a:xfrm>
          <a:off x="1816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9" name="直線コネクタ 108"/>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10" name="【図書館】&#10;一人当たり面積最小値テキスト"/>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11" name="直線コネクタ 110"/>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2"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3" name="直線コネクタ 112"/>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14" name="【図書館】&#10;一人当たり面積平均値テキスト"/>
        <xdr:cNvSpPr txBox="1"/>
      </xdr:nvSpPr>
      <xdr:spPr>
        <a:xfrm>
          <a:off x="10515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5" name="フローチャート: 判断 114"/>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6" name="フローチャート: 判断 115"/>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7" name="フローチャート: 判断 116"/>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8" name="フローチャート: 判断 117"/>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24" name="楕円 123"/>
        <xdr:cNvSpPr/>
      </xdr:nvSpPr>
      <xdr:spPr>
        <a:xfrm>
          <a:off x="104267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99077</xdr:rowOff>
    </xdr:from>
    <xdr:ext cx="469744" cy="259045"/>
    <xdr:sp macro="" textlink="">
      <xdr:nvSpPr>
        <xdr:cNvPr id="125" name="【図書館】&#10;一人当たり面積該当値テキスト"/>
        <xdr:cNvSpPr txBox="1"/>
      </xdr:nvSpPr>
      <xdr:spPr>
        <a:xfrm>
          <a:off x="10515600"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6" name="楕円 125"/>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76200</xdr:rowOff>
    </xdr:to>
    <xdr:cxnSp macro="">
      <xdr:nvCxnSpPr>
        <xdr:cNvPr id="127" name="直線コネクタ 126"/>
        <xdr:cNvCxnSpPr/>
      </xdr:nvCxnSpPr>
      <xdr:spPr>
        <a:xfrm flipV="1">
          <a:off x="9639300" y="692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8" name="楕円 127"/>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29" name="直線コネクタ 128"/>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38100</xdr:rowOff>
    </xdr:from>
    <xdr:to>
      <xdr:col>41</xdr:col>
      <xdr:colOff>101600</xdr:colOff>
      <xdr:row>40</xdr:row>
      <xdr:rowOff>139700</xdr:rowOff>
    </xdr:to>
    <xdr:sp macro="" textlink="">
      <xdr:nvSpPr>
        <xdr:cNvPr id="130" name="楕円 129"/>
        <xdr:cNvSpPr/>
      </xdr:nvSpPr>
      <xdr:spPr>
        <a:xfrm>
          <a:off x="78105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88900</xdr:rowOff>
    </xdr:to>
    <xdr:cxnSp macro="">
      <xdr:nvCxnSpPr>
        <xdr:cNvPr id="131" name="直線コネクタ 130"/>
        <xdr:cNvCxnSpPr/>
      </xdr:nvCxnSpPr>
      <xdr:spPr>
        <a:xfrm flipV="1">
          <a:off x="7861300" y="693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130827</xdr:rowOff>
    </xdr:from>
    <xdr:ext cx="469744" cy="259045"/>
    <xdr:sp macro="" textlink="">
      <xdr:nvSpPr>
        <xdr:cNvPr id="132" name="n_1aveValue【図書館】&#10;一人当たり面積"/>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33" name="n_2aveValue【図書館】&#10;一人当たり面積"/>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34" name="n_3aveValue【図書館】&#10;一人当たり面積"/>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35"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36"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130827</xdr:rowOff>
    </xdr:from>
    <xdr:ext cx="469744" cy="259045"/>
    <xdr:sp macro="" textlink="">
      <xdr:nvSpPr>
        <xdr:cNvPr id="137" name="n_3mainValue【図書館】&#10;一人当たり面積"/>
        <xdr:cNvSpPr txBox="1"/>
      </xdr:nvSpPr>
      <xdr:spPr>
        <a:xfrm>
          <a:off x="7626427"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63" name="直線コネクタ 162"/>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64" name="【体育館・プー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65" name="直線コネクタ 164"/>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6" name="【体育館・プール】&#10;有形固定資産減価償却率最大値テキスト"/>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7" name="直線コネクタ 166"/>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128831</xdr:rowOff>
    </xdr:from>
    <xdr:ext cx="405111" cy="259045"/>
    <xdr:sp macro="" textlink="">
      <xdr:nvSpPr>
        <xdr:cNvPr id="168" name="【体育館・プール】&#10;有形固定資産減価償却率平均値テキスト"/>
        <xdr:cNvSpPr txBox="1"/>
      </xdr:nvSpPr>
      <xdr:spPr>
        <a:xfrm>
          <a:off x="4673600" y="990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9" name="フローチャート: 判断 168"/>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70" name="フローチャート: 判断 169"/>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71" name="フローチャート: 判断 170"/>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72" name="フローチャート: 判断 171"/>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105954</xdr:rowOff>
    </xdr:from>
    <xdr:to>
      <xdr:col>24</xdr:col>
      <xdr:colOff>114300</xdr:colOff>
      <xdr:row>60</xdr:row>
      <xdr:rowOff>36104</xdr:rowOff>
    </xdr:to>
    <xdr:sp macro="" textlink="">
      <xdr:nvSpPr>
        <xdr:cNvPr id="178" name="楕円 177"/>
        <xdr:cNvSpPr/>
      </xdr:nvSpPr>
      <xdr:spPr>
        <a:xfrm>
          <a:off x="45847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84381</xdr:rowOff>
    </xdr:from>
    <xdr:ext cx="405111" cy="259045"/>
    <xdr:sp macro="" textlink="">
      <xdr:nvSpPr>
        <xdr:cNvPr id="179" name="【体育館・プール】&#10;有形固定資産減価償却率該当値テキスト"/>
        <xdr:cNvSpPr txBox="1"/>
      </xdr:nvSpPr>
      <xdr:spPr>
        <a:xfrm>
          <a:off x="4673600"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163104</xdr:rowOff>
    </xdr:from>
    <xdr:to>
      <xdr:col>20</xdr:col>
      <xdr:colOff>38100</xdr:colOff>
      <xdr:row>60</xdr:row>
      <xdr:rowOff>93254</xdr:rowOff>
    </xdr:to>
    <xdr:sp macro="" textlink="">
      <xdr:nvSpPr>
        <xdr:cNvPr id="180" name="楕円 179"/>
        <xdr:cNvSpPr/>
      </xdr:nvSpPr>
      <xdr:spPr>
        <a:xfrm>
          <a:off x="3746500" y="1027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156754</xdr:rowOff>
    </xdr:from>
    <xdr:to>
      <xdr:col>24</xdr:col>
      <xdr:colOff>63500</xdr:colOff>
      <xdr:row>60</xdr:row>
      <xdr:rowOff>42454</xdr:rowOff>
    </xdr:to>
    <xdr:cxnSp macro="">
      <xdr:nvCxnSpPr>
        <xdr:cNvPr id="181" name="直線コネクタ 180"/>
        <xdr:cNvCxnSpPr/>
      </xdr:nvCxnSpPr>
      <xdr:spPr>
        <a:xfrm flipV="1">
          <a:off x="3797300" y="1027230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82" name="楕円 181"/>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42454</xdr:rowOff>
    </xdr:from>
    <xdr:to>
      <xdr:col>19</xdr:col>
      <xdr:colOff>177800</xdr:colOff>
      <xdr:row>60</xdr:row>
      <xdr:rowOff>102870</xdr:rowOff>
    </xdr:to>
    <xdr:cxnSp macro="">
      <xdr:nvCxnSpPr>
        <xdr:cNvPr id="183" name="直線コネクタ 182"/>
        <xdr:cNvCxnSpPr/>
      </xdr:nvCxnSpPr>
      <xdr:spPr>
        <a:xfrm flipV="1">
          <a:off x="2908300" y="1032945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4" name="楕円 183"/>
        <xdr:cNvSpPr/>
      </xdr:nvSpPr>
      <xdr:spPr>
        <a:xfrm>
          <a:off x="1968500" y="1037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102870</xdr:rowOff>
    </xdr:from>
    <xdr:to>
      <xdr:col>15</xdr:col>
      <xdr:colOff>50800</xdr:colOff>
      <xdr:row>60</xdr:row>
      <xdr:rowOff>142059</xdr:rowOff>
    </xdr:to>
    <xdr:cxnSp macro="">
      <xdr:nvCxnSpPr>
        <xdr:cNvPr id="185" name="直線コネクタ 184"/>
        <xdr:cNvCxnSpPr/>
      </xdr:nvCxnSpPr>
      <xdr:spPr>
        <a:xfrm flipV="1">
          <a:off x="2019300" y="1038987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91820</xdr:rowOff>
    </xdr:from>
    <xdr:ext cx="405111" cy="259045"/>
    <xdr:sp macro="" textlink="">
      <xdr:nvSpPr>
        <xdr:cNvPr id="186" name="n_1aveValue【体育館・プール】&#10;有形固定資産減価償却率"/>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87" name="n_2aveValue【体育館・プール】&#10;有形固定資産減価償却率"/>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88" name="n_3aveValue【体育館・プール】&#10;有形固定資産減価償却率"/>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84381</xdr:rowOff>
    </xdr:from>
    <xdr:ext cx="405111" cy="259045"/>
    <xdr:sp macro="" textlink="">
      <xdr:nvSpPr>
        <xdr:cNvPr id="189" name="n_1mainValue【体育館・プール】&#10;有形固定資産減価償却率"/>
        <xdr:cNvSpPr txBox="1"/>
      </xdr:nvSpPr>
      <xdr:spPr>
        <a:xfrm>
          <a:off x="3582044" y="1037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144797</xdr:rowOff>
    </xdr:from>
    <xdr:ext cx="405111" cy="259045"/>
    <xdr:sp macro="" textlink="">
      <xdr:nvSpPr>
        <xdr:cNvPr id="190" name="n_2mainValue【体育館・プール】&#10;有形固定資産減価償却率"/>
        <xdr:cNvSpPr txBox="1"/>
      </xdr:nvSpPr>
      <xdr:spPr>
        <a:xfrm>
          <a:off x="2705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191" name="n_3mainValue【体育館・プール】&#10;有形固定資産減価償却率"/>
        <xdr:cNvSpPr txBox="1"/>
      </xdr:nvSpPr>
      <xdr:spPr>
        <a:xfrm>
          <a:off x="1816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15" name="直線コネクタ 214"/>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16" name="【体育館・プール】&#10;一人当たり面積最小値テキスト"/>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17" name="直線コネクタ 216"/>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18" name="【体育館・プール】&#10;一人当たり面積最大値テキスト"/>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9" name="直線コネクタ 218"/>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20972</xdr:rowOff>
    </xdr:from>
    <xdr:ext cx="469744" cy="259045"/>
    <xdr:sp macro="" textlink="">
      <xdr:nvSpPr>
        <xdr:cNvPr id="220" name="【体育館・プール】&#10;一人当たり面積平均値テキスト"/>
        <xdr:cNvSpPr txBox="1"/>
      </xdr:nvSpPr>
      <xdr:spPr>
        <a:xfrm>
          <a:off x="10515600" y="1030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21" name="フローチャート: 判断 220"/>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22" name="フローチャート: 判断 221"/>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23" name="フローチャート: 判断 222"/>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24" name="フローチャート: 判断 223"/>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88265</xdr:rowOff>
    </xdr:from>
    <xdr:to>
      <xdr:col>55</xdr:col>
      <xdr:colOff>50800</xdr:colOff>
      <xdr:row>59</xdr:row>
      <xdr:rowOff>18415</xdr:rowOff>
    </xdr:to>
    <xdr:sp macro="" textlink="">
      <xdr:nvSpPr>
        <xdr:cNvPr id="230" name="楕円 229"/>
        <xdr:cNvSpPr/>
      </xdr:nvSpPr>
      <xdr:spPr>
        <a:xfrm>
          <a:off x="10426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111142</xdr:rowOff>
    </xdr:from>
    <xdr:ext cx="469744" cy="259045"/>
    <xdr:sp macro="" textlink="">
      <xdr:nvSpPr>
        <xdr:cNvPr id="231" name="【体育館・プール】&#10;一人当たり面積該当値テキスト"/>
        <xdr:cNvSpPr txBox="1"/>
      </xdr:nvSpPr>
      <xdr:spPr>
        <a:xfrm>
          <a:off x="10515600" y="988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103505</xdr:rowOff>
    </xdr:from>
    <xdr:to>
      <xdr:col>50</xdr:col>
      <xdr:colOff>165100</xdr:colOff>
      <xdr:row>59</xdr:row>
      <xdr:rowOff>33655</xdr:rowOff>
    </xdr:to>
    <xdr:sp macro="" textlink="">
      <xdr:nvSpPr>
        <xdr:cNvPr id="232" name="楕円 231"/>
        <xdr:cNvSpPr/>
      </xdr:nvSpPr>
      <xdr:spPr>
        <a:xfrm>
          <a:off x="9588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139065</xdr:rowOff>
    </xdr:from>
    <xdr:to>
      <xdr:col>55</xdr:col>
      <xdr:colOff>0</xdr:colOff>
      <xdr:row>58</xdr:row>
      <xdr:rowOff>154305</xdr:rowOff>
    </xdr:to>
    <xdr:cxnSp macro="">
      <xdr:nvCxnSpPr>
        <xdr:cNvPr id="233" name="直線コネクタ 232"/>
        <xdr:cNvCxnSpPr/>
      </xdr:nvCxnSpPr>
      <xdr:spPr>
        <a:xfrm flipV="1">
          <a:off x="9639300" y="1008316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160655</xdr:rowOff>
    </xdr:from>
    <xdr:to>
      <xdr:col>46</xdr:col>
      <xdr:colOff>38100</xdr:colOff>
      <xdr:row>59</xdr:row>
      <xdr:rowOff>90805</xdr:rowOff>
    </xdr:to>
    <xdr:sp macro="" textlink="">
      <xdr:nvSpPr>
        <xdr:cNvPr id="234" name="楕円 233"/>
        <xdr:cNvSpPr/>
      </xdr:nvSpPr>
      <xdr:spPr>
        <a:xfrm>
          <a:off x="8699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154305</xdr:rowOff>
    </xdr:from>
    <xdr:to>
      <xdr:col>50</xdr:col>
      <xdr:colOff>114300</xdr:colOff>
      <xdr:row>59</xdr:row>
      <xdr:rowOff>40005</xdr:rowOff>
    </xdr:to>
    <xdr:cxnSp macro="">
      <xdr:nvCxnSpPr>
        <xdr:cNvPr id="235" name="直線コネクタ 234"/>
        <xdr:cNvCxnSpPr/>
      </xdr:nvCxnSpPr>
      <xdr:spPr>
        <a:xfrm flipV="1">
          <a:off x="8750300" y="100984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8255</xdr:rowOff>
    </xdr:from>
    <xdr:to>
      <xdr:col>41</xdr:col>
      <xdr:colOff>101600</xdr:colOff>
      <xdr:row>59</xdr:row>
      <xdr:rowOff>109855</xdr:rowOff>
    </xdr:to>
    <xdr:sp macro="" textlink="">
      <xdr:nvSpPr>
        <xdr:cNvPr id="236" name="楕円 235"/>
        <xdr:cNvSpPr/>
      </xdr:nvSpPr>
      <xdr:spPr>
        <a:xfrm>
          <a:off x="7810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40005</xdr:rowOff>
    </xdr:from>
    <xdr:to>
      <xdr:col>45</xdr:col>
      <xdr:colOff>177800</xdr:colOff>
      <xdr:row>59</xdr:row>
      <xdr:rowOff>59055</xdr:rowOff>
    </xdr:to>
    <xdr:cxnSp macro="">
      <xdr:nvCxnSpPr>
        <xdr:cNvPr id="237" name="直線コネクタ 236"/>
        <xdr:cNvCxnSpPr/>
      </xdr:nvCxnSpPr>
      <xdr:spPr>
        <a:xfrm flipV="1">
          <a:off x="7861300" y="101555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139082</xdr:rowOff>
    </xdr:from>
    <xdr:ext cx="469744" cy="259045"/>
    <xdr:sp macro="" textlink="">
      <xdr:nvSpPr>
        <xdr:cNvPr id="238" name="n_1aveValue【体育館・プール】&#10;一人当たり面積"/>
        <xdr:cNvSpPr txBox="1"/>
      </xdr:nvSpPr>
      <xdr:spPr>
        <a:xfrm>
          <a:off x="93917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146702</xdr:rowOff>
    </xdr:from>
    <xdr:ext cx="469744" cy="259045"/>
    <xdr:sp macro="" textlink="">
      <xdr:nvSpPr>
        <xdr:cNvPr id="239" name="n_2aveValue【体育館・プール】&#10;一人当たり面積"/>
        <xdr:cNvSpPr txBox="1"/>
      </xdr:nvSpPr>
      <xdr:spPr>
        <a:xfrm>
          <a:off x="8515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19067</xdr:rowOff>
    </xdr:from>
    <xdr:ext cx="469744" cy="259045"/>
    <xdr:sp macro="" textlink="">
      <xdr:nvSpPr>
        <xdr:cNvPr id="240" name="n_3aveValue【体育館・プール】&#10;一人当たり面積"/>
        <xdr:cNvSpPr txBox="1"/>
      </xdr:nvSpPr>
      <xdr:spPr>
        <a:xfrm>
          <a:off x="7626427" y="1047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50182</xdr:rowOff>
    </xdr:from>
    <xdr:ext cx="469744" cy="259045"/>
    <xdr:sp macro="" textlink="">
      <xdr:nvSpPr>
        <xdr:cNvPr id="241" name="n_1mainValue【体育館・プール】&#10;一人当たり面積"/>
        <xdr:cNvSpPr txBox="1"/>
      </xdr:nvSpPr>
      <xdr:spPr>
        <a:xfrm>
          <a:off x="9391727" y="982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107332</xdr:rowOff>
    </xdr:from>
    <xdr:ext cx="469744" cy="259045"/>
    <xdr:sp macro="" textlink="">
      <xdr:nvSpPr>
        <xdr:cNvPr id="242" name="n_2mainValue【体育館・プール】&#10;一人当たり面積"/>
        <xdr:cNvSpPr txBox="1"/>
      </xdr:nvSpPr>
      <xdr:spPr>
        <a:xfrm>
          <a:off x="8515427" y="98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126382</xdr:rowOff>
    </xdr:from>
    <xdr:ext cx="469744" cy="259045"/>
    <xdr:sp macro="" textlink="">
      <xdr:nvSpPr>
        <xdr:cNvPr id="243" name="n_3mainValue【体育館・プール】&#10;一人当たり面積"/>
        <xdr:cNvSpPr txBox="1"/>
      </xdr:nvSpPr>
      <xdr:spPr>
        <a:xfrm>
          <a:off x="7626427"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68" name="直線コネクタ 267"/>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69" name="【福祉施設】&#10;有形固定資産減価償却率最小値テキスト"/>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70" name="直線コネクタ 269"/>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71" name="【福祉施設】&#10;有形固定資産減価償却率最大値テキスト"/>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72" name="直線コネクタ 271"/>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149241</xdr:rowOff>
    </xdr:from>
    <xdr:ext cx="405111" cy="259045"/>
    <xdr:sp macro="" textlink="">
      <xdr:nvSpPr>
        <xdr:cNvPr id="273" name="【福祉施設】&#10;有形固定資産減価償却率平均値テキスト"/>
        <xdr:cNvSpPr txBox="1"/>
      </xdr:nvSpPr>
      <xdr:spPr>
        <a:xfrm>
          <a:off x="4673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74" name="フローチャート: 判断 273"/>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75" name="フローチャート: 判断 274"/>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76" name="フローチャート: 判断 275"/>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77" name="フローチャート: 判断 276"/>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83" name="楕円 282"/>
        <xdr:cNvSpPr/>
      </xdr:nvSpPr>
      <xdr:spPr>
        <a:xfrm>
          <a:off x="45847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47641</xdr:rowOff>
    </xdr:from>
    <xdr:ext cx="405111" cy="259045"/>
    <xdr:sp macro="" textlink="">
      <xdr:nvSpPr>
        <xdr:cNvPr id="284" name="【福祉施設】&#10;有形固定資産減価償却率該当値テキスト"/>
        <xdr:cNvSpPr txBox="1"/>
      </xdr:nvSpPr>
      <xdr:spPr>
        <a:xfrm>
          <a:off x="4673600"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141605</xdr:rowOff>
    </xdr:from>
    <xdr:to>
      <xdr:col>20</xdr:col>
      <xdr:colOff>38100</xdr:colOff>
      <xdr:row>83</xdr:row>
      <xdr:rowOff>71755</xdr:rowOff>
    </xdr:to>
    <xdr:sp macro="" textlink="">
      <xdr:nvSpPr>
        <xdr:cNvPr id="285" name="楕円 284"/>
        <xdr:cNvSpPr/>
      </xdr:nvSpPr>
      <xdr:spPr>
        <a:xfrm>
          <a:off x="3746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120014</xdr:rowOff>
    </xdr:from>
    <xdr:to>
      <xdr:col>24</xdr:col>
      <xdr:colOff>63500</xdr:colOff>
      <xdr:row>83</xdr:row>
      <xdr:rowOff>20955</xdr:rowOff>
    </xdr:to>
    <xdr:cxnSp macro="">
      <xdr:nvCxnSpPr>
        <xdr:cNvPr id="286" name="直線コネクタ 285"/>
        <xdr:cNvCxnSpPr/>
      </xdr:nvCxnSpPr>
      <xdr:spPr>
        <a:xfrm flipV="1">
          <a:off x="3797300" y="14178914"/>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6350</xdr:rowOff>
    </xdr:from>
    <xdr:to>
      <xdr:col>15</xdr:col>
      <xdr:colOff>101600</xdr:colOff>
      <xdr:row>83</xdr:row>
      <xdr:rowOff>107950</xdr:rowOff>
    </xdr:to>
    <xdr:sp macro="" textlink="">
      <xdr:nvSpPr>
        <xdr:cNvPr id="287" name="楕円 286"/>
        <xdr:cNvSpPr/>
      </xdr:nvSpPr>
      <xdr:spPr>
        <a:xfrm>
          <a:off x="2857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20955</xdr:rowOff>
    </xdr:from>
    <xdr:to>
      <xdr:col>19</xdr:col>
      <xdr:colOff>177800</xdr:colOff>
      <xdr:row>83</xdr:row>
      <xdr:rowOff>57150</xdr:rowOff>
    </xdr:to>
    <xdr:cxnSp macro="">
      <xdr:nvCxnSpPr>
        <xdr:cNvPr id="288" name="直線コネクタ 287"/>
        <xdr:cNvCxnSpPr/>
      </xdr:nvCxnSpPr>
      <xdr:spPr>
        <a:xfrm flipV="1">
          <a:off x="2908300" y="14251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44450</xdr:rowOff>
    </xdr:from>
    <xdr:to>
      <xdr:col>10</xdr:col>
      <xdr:colOff>165100</xdr:colOff>
      <xdr:row>83</xdr:row>
      <xdr:rowOff>146050</xdr:rowOff>
    </xdr:to>
    <xdr:sp macro="" textlink="">
      <xdr:nvSpPr>
        <xdr:cNvPr id="289" name="楕円 288"/>
        <xdr:cNvSpPr/>
      </xdr:nvSpPr>
      <xdr:spPr>
        <a:xfrm>
          <a:off x="196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57150</xdr:rowOff>
    </xdr:from>
    <xdr:to>
      <xdr:col>15</xdr:col>
      <xdr:colOff>50800</xdr:colOff>
      <xdr:row>83</xdr:row>
      <xdr:rowOff>95250</xdr:rowOff>
    </xdr:to>
    <xdr:cxnSp macro="">
      <xdr:nvCxnSpPr>
        <xdr:cNvPr id="290" name="直線コネクタ 289"/>
        <xdr:cNvCxnSpPr/>
      </xdr:nvCxnSpPr>
      <xdr:spPr>
        <a:xfrm flipV="1">
          <a:off x="2019300" y="1428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91" name="n_1aveValue【福祉施設】&#10;有形固定資産減価償却率"/>
        <xdr:cNvSpPr txBox="1"/>
      </xdr:nvSpPr>
      <xdr:spPr>
        <a:xfrm>
          <a:off x="3582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292" name="n_2aveValue【福祉施設】&#10;有形固定資産減価償却率"/>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93" name="n_3aveValue【福祉施設】&#10;有形固定資産減価償却率"/>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62882</xdr:rowOff>
    </xdr:from>
    <xdr:ext cx="405111" cy="259045"/>
    <xdr:sp macro="" textlink="">
      <xdr:nvSpPr>
        <xdr:cNvPr id="294" name="n_1mainValue【福祉施設】&#10;有形固定資産減価償却率"/>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295" name="n_2mainValue【福祉施設】&#10;有形固定資産減価償却率"/>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137177</xdr:rowOff>
    </xdr:from>
    <xdr:ext cx="405111" cy="259045"/>
    <xdr:sp macro="" textlink="">
      <xdr:nvSpPr>
        <xdr:cNvPr id="296" name="n_3mainValue【福祉施設】&#10;有形固定資産減価償却率"/>
        <xdr:cNvSpPr txBox="1"/>
      </xdr:nvSpPr>
      <xdr:spPr>
        <a:xfrm>
          <a:off x="1816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20" name="直線コネクタ 319"/>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21" name="【福祉施設】&#10;一人当たり面積最小値テキスト"/>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22" name="直線コネクタ 321"/>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23"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24" name="直線コネクタ 323"/>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25"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26" name="フローチャート: 判断 325"/>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27" name="フローチャート: 判断 326"/>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28" name="フローチャート: 判断 327"/>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29" name="フローチャート: 判断 328"/>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35" name="楕円 334"/>
        <xdr:cNvSpPr/>
      </xdr:nvSpPr>
      <xdr:spPr>
        <a:xfrm>
          <a:off x="104267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78757</xdr:rowOff>
    </xdr:from>
    <xdr:ext cx="469744" cy="259045"/>
    <xdr:sp macro="" textlink="">
      <xdr:nvSpPr>
        <xdr:cNvPr id="336" name="【福祉施設】&#10;一人当たり面積該当値テキスト"/>
        <xdr:cNvSpPr txBox="1"/>
      </xdr:nvSpPr>
      <xdr:spPr>
        <a:xfrm>
          <a:off x="10515600"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63500</xdr:rowOff>
    </xdr:from>
    <xdr:to>
      <xdr:col>50</xdr:col>
      <xdr:colOff>165100</xdr:colOff>
      <xdr:row>83</xdr:row>
      <xdr:rowOff>165100</xdr:rowOff>
    </xdr:to>
    <xdr:sp macro="" textlink="">
      <xdr:nvSpPr>
        <xdr:cNvPr id="337" name="楕円 336"/>
        <xdr:cNvSpPr/>
      </xdr:nvSpPr>
      <xdr:spPr>
        <a:xfrm>
          <a:off x="95885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106680</xdr:rowOff>
    </xdr:from>
    <xdr:to>
      <xdr:col>55</xdr:col>
      <xdr:colOff>0</xdr:colOff>
      <xdr:row>83</xdr:row>
      <xdr:rowOff>114300</xdr:rowOff>
    </xdr:to>
    <xdr:cxnSp macro="">
      <xdr:nvCxnSpPr>
        <xdr:cNvPr id="338" name="直線コネクタ 337"/>
        <xdr:cNvCxnSpPr/>
      </xdr:nvCxnSpPr>
      <xdr:spPr>
        <a:xfrm flipV="1">
          <a:off x="9639300" y="143370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71120</xdr:rowOff>
    </xdr:from>
    <xdr:to>
      <xdr:col>46</xdr:col>
      <xdr:colOff>38100</xdr:colOff>
      <xdr:row>84</xdr:row>
      <xdr:rowOff>1270</xdr:rowOff>
    </xdr:to>
    <xdr:sp macro="" textlink="">
      <xdr:nvSpPr>
        <xdr:cNvPr id="339" name="楕円 338"/>
        <xdr:cNvSpPr/>
      </xdr:nvSpPr>
      <xdr:spPr>
        <a:xfrm>
          <a:off x="8699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114300</xdr:rowOff>
    </xdr:from>
    <xdr:to>
      <xdr:col>50</xdr:col>
      <xdr:colOff>114300</xdr:colOff>
      <xdr:row>83</xdr:row>
      <xdr:rowOff>121920</xdr:rowOff>
    </xdr:to>
    <xdr:cxnSp macro="">
      <xdr:nvCxnSpPr>
        <xdr:cNvPr id="340" name="直線コネクタ 339"/>
        <xdr:cNvCxnSpPr/>
      </xdr:nvCxnSpPr>
      <xdr:spPr>
        <a:xfrm flipV="1">
          <a:off x="8750300" y="14344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78739</xdr:rowOff>
    </xdr:from>
    <xdr:to>
      <xdr:col>41</xdr:col>
      <xdr:colOff>101600</xdr:colOff>
      <xdr:row>84</xdr:row>
      <xdr:rowOff>8889</xdr:rowOff>
    </xdr:to>
    <xdr:sp macro="" textlink="">
      <xdr:nvSpPr>
        <xdr:cNvPr id="341" name="楕円 340"/>
        <xdr:cNvSpPr/>
      </xdr:nvSpPr>
      <xdr:spPr>
        <a:xfrm>
          <a:off x="781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121920</xdr:rowOff>
    </xdr:from>
    <xdr:to>
      <xdr:col>45</xdr:col>
      <xdr:colOff>177800</xdr:colOff>
      <xdr:row>83</xdr:row>
      <xdr:rowOff>129539</xdr:rowOff>
    </xdr:to>
    <xdr:cxnSp macro="">
      <xdr:nvCxnSpPr>
        <xdr:cNvPr id="342" name="直線コネクタ 341"/>
        <xdr:cNvCxnSpPr/>
      </xdr:nvCxnSpPr>
      <xdr:spPr>
        <a:xfrm flipV="1">
          <a:off x="7861300" y="143522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45738</xdr:rowOff>
    </xdr:from>
    <xdr:ext cx="469744" cy="259045"/>
    <xdr:sp macro="" textlink="">
      <xdr:nvSpPr>
        <xdr:cNvPr id="343" name="n_1aveValue【福祉施設】&#10;一人当たり面積"/>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7638</xdr:rowOff>
    </xdr:from>
    <xdr:ext cx="469744" cy="259045"/>
    <xdr:sp macro="" textlink="">
      <xdr:nvSpPr>
        <xdr:cNvPr id="344" name="n_2aveValue【福祉施設】&#10;一人当たり面積"/>
        <xdr:cNvSpPr txBox="1"/>
      </xdr:nvSpPr>
      <xdr:spPr>
        <a:xfrm>
          <a:off x="8515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45" name="n_3aveValue【福祉施設】&#10;一人当たり面積"/>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10177</xdr:rowOff>
    </xdr:from>
    <xdr:ext cx="469744" cy="259045"/>
    <xdr:sp macro="" textlink="">
      <xdr:nvSpPr>
        <xdr:cNvPr id="346" name="n_1mainValue【福祉施設】&#10;一人当たり面積"/>
        <xdr:cNvSpPr txBox="1"/>
      </xdr:nvSpPr>
      <xdr:spPr>
        <a:xfrm>
          <a:off x="9391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17797</xdr:rowOff>
    </xdr:from>
    <xdr:ext cx="469744" cy="259045"/>
    <xdr:sp macro="" textlink="">
      <xdr:nvSpPr>
        <xdr:cNvPr id="347" name="n_2mainValue【福祉施設】&#10;一人当たり面積"/>
        <xdr:cNvSpPr txBox="1"/>
      </xdr:nvSpPr>
      <xdr:spPr>
        <a:xfrm>
          <a:off x="85154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xdr:rowOff>
    </xdr:from>
    <xdr:ext cx="469744" cy="259045"/>
    <xdr:sp macro="" textlink="">
      <xdr:nvSpPr>
        <xdr:cNvPr id="348" name="n_3mainValue【福祉施設】&#10;一人当たり面積"/>
        <xdr:cNvSpPr txBox="1"/>
      </xdr:nvSpPr>
      <xdr:spPr>
        <a:xfrm>
          <a:off x="7626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9" name="直線コネクタ 35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0" name="テキスト ボックス 35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1" name="直線コネクタ 36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2" name="テキスト ボックス 36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3" name="直線コネクタ 36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4" name="テキスト ボックス 36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5" name="直線コネクタ 36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6" name="テキスト ボックス 36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7" name="直線コネクタ 36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8" name="テキスト ボックス 36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9" name="直線コネクタ 36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0" name="テキスト ボックス 36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1" name="直線コネクタ 37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2" name="テキスト ボックス 37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74" name="直線コネクタ 373"/>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75"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76" name="直線コネクタ 375"/>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7"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8" name="直線コネクタ 377"/>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123026</xdr:rowOff>
    </xdr:from>
    <xdr:ext cx="405111" cy="259045"/>
    <xdr:sp macro="" textlink="">
      <xdr:nvSpPr>
        <xdr:cNvPr id="379" name="【市民会館】&#10;有形固定資産減価償却率平均値テキスト"/>
        <xdr:cNvSpPr txBox="1"/>
      </xdr:nvSpPr>
      <xdr:spPr>
        <a:xfrm>
          <a:off x="4673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80" name="フローチャート: 判断 379"/>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81" name="フローチャート: 判断 380"/>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82" name="フローチャート: 判断 381"/>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3" name="フローチャート: 判断 382"/>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4" name="テキスト ボックス 38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5" name="テキスト ボックス 38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6" name="テキスト ボックス 38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7" name="テキスト ボックス 38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8" name="テキスト ボックス 38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98879</xdr:rowOff>
    </xdr:from>
    <xdr:to>
      <xdr:col>24</xdr:col>
      <xdr:colOff>114300</xdr:colOff>
      <xdr:row>104</xdr:row>
      <xdr:rowOff>29029</xdr:rowOff>
    </xdr:to>
    <xdr:sp macro="" textlink="">
      <xdr:nvSpPr>
        <xdr:cNvPr id="389" name="楕円 388"/>
        <xdr:cNvSpPr/>
      </xdr:nvSpPr>
      <xdr:spPr>
        <a:xfrm>
          <a:off x="4584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121756</xdr:rowOff>
    </xdr:from>
    <xdr:ext cx="405111" cy="259045"/>
    <xdr:sp macro="" textlink="">
      <xdr:nvSpPr>
        <xdr:cNvPr id="390" name="【市民会館】&#10;有形固定資産減価償却率該当値テキスト"/>
        <xdr:cNvSpPr txBox="1"/>
      </xdr:nvSpPr>
      <xdr:spPr>
        <a:xfrm>
          <a:off x="4673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164193</xdr:rowOff>
    </xdr:from>
    <xdr:to>
      <xdr:col>20</xdr:col>
      <xdr:colOff>38100</xdr:colOff>
      <xdr:row>104</xdr:row>
      <xdr:rowOff>94343</xdr:rowOff>
    </xdr:to>
    <xdr:sp macro="" textlink="">
      <xdr:nvSpPr>
        <xdr:cNvPr id="391" name="楕円 390"/>
        <xdr:cNvSpPr/>
      </xdr:nvSpPr>
      <xdr:spPr>
        <a:xfrm>
          <a:off x="3746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149679</xdr:rowOff>
    </xdr:from>
    <xdr:to>
      <xdr:col>24</xdr:col>
      <xdr:colOff>63500</xdr:colOff>
      <xdr:row>104</xdr:row>
      <xdr:rowOff>43543</xdr:rowOff>
    </xdr:to>
    <xdr:cxnSp macro="">
      <xdr:nvCxnSpPr>
        <xdr:cNvPr id="392" name="直線コネクタ 391"/>
        <xdr:cNvCxnSpPr/>
      </xdr:nvCxnSpPr>
      <xdr:spPr>
        <a:xfrm flipV="1">
          <a:off x="3797300" y="178090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393" name="楕円 392"/>
        <xdr:cNvSpPr/>
      </xdr:nvSpPr>
      <xdr:spPr>
        <a:xfrm>
          <a:off x="2857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43543</xdr:rowOff>
    </xdr:from>
    <xdr:to>
      <xdr:col>19</xdr:col>
      <xdr:colOff>177800</xdr:colOff>
      <xdr:row>104</xdr:row>
      <xdr:rowOff>76200</xdr:rowOff>
    </xdr:to>
    <xdr:cxnSp macro="">
      <xdr:nvCxnSpPr>
        <xdr:cNvPr id="394" name="直線コネクタ 393"/>
        <xdr:cNvCxnSpPr/>
      </xdr:nvCxnSpPr>
      <xdr:spPr>
        <a:xfrm flipV="1">
          <a:off x="2908300" y="1787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395" name="楕円 394"/>
        <xdr:cNvSpPr/>
      </xdr:nvSpPr>
      <xdr:spPr>
        <a:xfrm>
          <a:off x="1968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76200</xdr:rowOff>
    </xdr:from>
    <xdr:to>
      <xdr:col>15</xdr:col>
      <xdr:colOff>50800</xdr:colOff>
      <xdr:row>104</xdr:row>
      <xdr:rowOff>108857</xdr:rowOff>
    </xdr:to>
    <xdr:cxnSp macro="">
      <xdr:nvCxnSpPr>
        <xdr:cNvPr id="396" name="直線コネクタ 395"/>
        <xdr:cNvCxnSpPr/>
      </xdr:nvCxnSpPr>
      <xdr:spPr>
        <a:xfrm flipV="1">
          <a:off x="2019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134456</xdr:rowOff>
    </xdr:from>
    <xdr:ext cx="405111" cy="259045"/>
    <xdr:sp macro="" textlink="">
      <xdr:nvSpPr>
        <xdr:cNvPr id="397" name="n_1aveValue【市民会館】&#10;有形固定資産減価償却率"/>
        <xdr:cNvSpPr txBox="1"/>
      </xdr:nvSpPr>
      <xdr:spPr>
        <a:xfrm>
          <a:off x="3582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81478</xdr:rowOff>
    </xdr:from>
    <xdr:ext cx="405111" cy="259045"/>
    <xdr:sp macro="" textlink="">
      <xdr:nvSpPr>
        <xdr:cNvPr id="398" name="n_2aveValue【市民会館】&#10;有形固定資産減価償却率"/>
        <xdr:cNvSpPr txBox="1"/>
      </xdr:nvSpPr>
      <xdr:spPr>
        <a:xfrm>
          <a:off x="2705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99"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110870</xdr:rowOff>
    </xdr:from>
    <xdr:ext cx="405111" cy="259045"/>
    <xdr:sp macro="" textlink="">
      <xdr:nvSpPr>
        <xdr:cNvPr id="400" name="n_1mainValue【市民会館】&#10;有形固定資産減価償却率"/>
        <xdr:cNvSpPr txBox="1"/>
      </xdr:nvSpPr>
      <xdr:spPr>
        <a:xfrm>
          <a:off x="35820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118127</xdr:rowOff>
    </xdr:from>
    <xdr:ext cx="405111" cy="259045"/>
    <xdr:sp macro="" textlink="">
      <xdr:nvSpPr>
        <xdr:cNvPr id="401" name="n_2mainValue【市民会館】&#10;有形固定資産減価償却率"/>
        <xdr:cNvSpPr txBox="1"/>
      </xdr:nvSpPr>
      <xdr:spPr>
        <a:xfrm>
          <a:off x="2705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02" name="n_3mainValue【市民会館】&#10;有形固定資産減価償却率"/>
        <xdr:cNvSpPr txBox="1"/>
      </xdr:nvSpPr>
      <xdr:spPr>
        <a:xfrm>
          <a:off x="1816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3" name="正方形/長方形 4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4" name="正方形/長方形 4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5" name="正方形/長方形 4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6" name="正方形/長方形 4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7" name="正方形/長方形 4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8" name="正方形/長方形 4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9" name="正方形/長方形 4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0" name="正方形/長方形 4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1" name="テキスト ボックス 4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2" name="直線コネクタ 4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3" name="直線コネクタ 41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4" name="テキスト ボックス 41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5" name="直線コネクタ 41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6" name="テキスト ボックス 41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7" name="直線コネクタ 41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8" name="テキスト ボックス 41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9" name="直線コネクタ 41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0" name="テキスト ボックス 41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1" name="直線コネクタ 42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2" name="テキスト ボックス 42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3" name="直線コネクタ 42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4" name="テキスト ボックス 42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26" name="直線コネクタ 425"/>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27"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28" name="直線コネクタ 427"/>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29" name="【市民会館】&#10;一人当たり面積最大値テキスト"/>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30" name="直線コネクタ 429"/>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90188</xdr:rowOff>
    </xdr:from>
    <xdr:ext cx="469744" cy="259045"/>
    <xdr:sp macro="" textlink="">
      <xdr:nvSpPr>
        <xdr:cNvPr id="431" name="【市民会館】&#10;一人当たり面積平均値テキスト"/>
        <xdr:cNvSpPr txBox="1"/>
      </xdr:nvSpPr>
      <xdr:spPr>
        <a:xfrm>
          <a:off x="10515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32" name="フローチャート: 判断 431"/>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33" name="フローチャート: 判断 432"/>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34" name="フローチャート: 判断 433"/>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35" name="フローチャート: 判断 434"/>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6" name="テキスト ボックス 43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7" name="テキスト ボックス 43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8" name="テキスト ボックス 43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9" name="テキスト ボックス 43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0" name="テキスト ボックス 43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41" name="楕円 440"/>
        <xdr:cNvSpPr/>
      </xdr:nvSpPr>
      <xdr:spPr>
        <a:xfrm>
          <a:off x="10426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140988</xdr:rowOff>
    </xdr:from>
    <xdr:ext cx="469744" cy="259045"/>
    <xdr:sp macro="" textlink="">
      <xdr:nvSpPr>
        <xdr:cNvPr id="442" name="【市民会館】&#10;一人当たり面積該当値テキスト"/>
        <xdr:cNvSpPr txBox="1"/>
      </xdr:nvSpPr>
      <xdr:spPr>
        <a:xfrm>
          <a:off x="10515600"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170180</xdr:rowOff>
    </xdr:from>
    <xdr:to>
      <xdr:col>50</xdr:col>
      <xdr:colOff>165100</xdr:colOff>
      <xdr:row>106</xdr:row>
      <xdr:rowOff>100330</xdr:rowOff>
    </xdr:to>
    <xdr:sp macro="" textlink="">
      <xdr:nvSpPr>
        <xdr:cNvPr id="443" name="楕円 442"/>
        <xdr:cNvSpPr/>
      </xdr:nvSpPr>
      <xdr:spPr>
        <a:xfrm>
          <a:off x="9588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41911</xdr:rowOff>
    </xdr:from>
    <xdr:to>
      <xdr:col>55</xdr:col>
      <xdr:colOff>0</xdr:colOff>
      <xdr:row>106</xdr:row>
      <xdr:rowOff>49530</xdr:rowOff>
    </xdr:to>
    <xdr:cxnSp macro="">
      <xdr:nvCxnSpPr>
        <xdr:cNvPr id="444" name="直線コネクタ 443"/>
        <xdr:cNvCxnSpPr/>
      </xdr:nvCxnSpPr>
      <xdr:spPr>
        <a:xfrm flipV="1">
          <a:off x="9639300" y="182156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xdr:rowOff>
    </xdr:from>
    <xdr:to>
      <xdr:col>46</xdr:col>
      <xdr:colOff>38100</xdr:colOff>
      <xdr:row>106</xdr:row>
      <xdr:rowOff>107950</xdr:rowOff>
    </xdr:to>
    <xdr:sp macro="" textlink="">
      <xdr:nvSpPr>
        <xdr:cNvPr id="445" name="楕円 444"/>
        <xdr:cNvSpPr/>
      </xdr:nvSpPr>
      <xdr:spPr>
        <a:xfrm>
          <a:off x="8699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49530</xdr:rowOff>
    </xdr:from>
    <xdr:to>
      <xdr:col>50</xdr:col>
      <xdr:colOff>114300</xdr:colOff>
      <xdr:row>106</xdr:row>
      <xdr:rowOff>57150</xdr:rowOff>
    </xdr:to>
    <xdr:cxnSp macro="">
      <xdr:nvCxnSpPr>
        <xdr:cNvPr id="446" name="直線コネクタ 445"/>
        <xdr:cNvCxnSpPr/>
      </xdr:nvCxnSpPr>
      <xdr:spPr>
        <a:xfrm flipV="1">
          <a:off x="8750300" y="1822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13970</xdr:rowOff>
    </xdr:from>
    <xdr:to>
      <xdr:col>41</xdr:col>
      <xdr:colOff>101600</xdr:colOff>
      <xdr:row>106</xdr:row>
      <xdr:rowOff>115570</xdr:rowOff>
    </xdr:to>
    <xdr:sp macro="" textlink="">
      <xdr:nvSpPr>
        <xdr:cNvPr id="447" name="楕円 446"/>
        <xdr:cNvSpPr/>
      </xdr:nvSpPr>
      <xdr:spPr>
        <a:xfrm>
          <a:off x="7810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57150</xdr:rowOff>
    </xdr:from>
    <xdr:to>
      <xdr:col>45</xdr:col>
      <xdr:colOff>177800</xdr:colOff>
      <xdr:row>106</xdr:row>
      <xdr:rowOff>64770</xdr:rowOff>
    </xdr:to>
    <xdr:cxnSp macro="">
      <xdr:nvCxnSpPr>
        <xdr:cNvPr id="448" name="直線コネクタ 447"/>
        <xdr:cNvCxnSpPr/>
      </xdr:nvCxnSpPr>
      <xdr:spPr>
        <a:xfrm flipV="1">
          <a:off x="7861300" y="18230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21607</xdr:rowOff>
    </xdr:from>
    <xdr:ext cx="469744" cy="259045"/>
    <xdr:sp macro="" textlink="">
      <xdr:nvSpPr>
        <xdr:cNvPr id="449" name="n_1aveValue【市民会館】&#10;一人当たり面積"/>
        <xdr:cNvSpPr txBox="1"/>
      </xdr:nvSpPr>
      <xdr:spPr>
        <a:xfrm>
          <a:off x="9391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2557</xdr:rowOff>
    </xdr:from>
    <xdr:ext cx="469744" cy="259045"/>
    <xdr:sp macro="" textlink="">
      <xdr:nvSpPr>
        <xdr:cNvPr id="450" name="n_2aveValue【市民会館】&#10;一人当たり面積"/>
        <xdr:cNvSpPr txBox="1"/>
      </xdr:nvSpPr>
      <xdr:spPr>
        <a:xfrm>
          <a:off x="85154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51" name="n_3ave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91457</xdr:rowOff>
    </xdr:from>
    <xdr:ext cx="469744" cy="259045"/>
    <xdr:sp macro="" textlink="">
      <xdr:nvSpPr>
        <xdr:cNvPr id="452" name="n_1mainValue【市民会館】&#10;一人当たり面積"/>
        <xdr:cNvSpPr txBox="1"/>
      </xdr:nvSpPr>
      <xdr:spPr>
        <a:xfrm>
          <a:off x="9391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99077</xdr:rowOff>
    </xdr:from>
    <xdr:ext cx="469744" cy="259045"/>
    <xdr:sp macro="" textlink="">
      <xdr:nvSpPr>
        <xdr:cNvPr id="453" name="n_2mainValue【市民会館】&#10;一人当たり面積"/>
        <xdr:cNvSpPr txBox="1"/>
      </xdr:nvSpPr>
      <xdr:spPr>
        <a:xfrm>
          <a:off x="8515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106697</xdr:rowOff>
    </xdr:from>
    <xdr:ext cx="469744" cy="259045"/>
    <xdr:sp macro="" textlink="">
      <xdr:nvSpPr>
        <xdr:cNvPr id="454" name="n_3mainValue【市民会館】&#10;一人当たり面積"/>
        <xdr:cNvSpPr txBox="1"/>
      </xdr:nvSpPr>
      <xdr:spPr>
        <a:xfrm>
          <a:off x="7626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5" name="正方形/長方形 4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6" name="正方形/長方形 4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7" name="正方形/長方形 4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8" name="正方形/長方形 4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9" name="正方形/長方形 4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0" name="正方形/長方形 4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1" name="正方形/長方形 4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正方形/長方形 4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3" name="テキスト ボックス 4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4" name="直線コネクタ 4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5" name="直線コネクタ 46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6" name="テキスト ボックス 46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7" name="直線コネクタ 46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8" name="テキスト ボックス 46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9" name="直線コネクタ 46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0" name="テキスト ボックス 46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1" name="直線コネクタ 47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2" name="テキスト ボックス 47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3" name="直線コネクタ 47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4" name="テキスト ボックス 47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5" name="直線コネクタ 47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6" name="テキスト ボックス 47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7" name="直線コネクタ 4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8" name="テキスト ボックス 47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80" name="直線コネクタ 479"/>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81" name="【一般廃棄物処理施設】&#10;有形固定資産減価償却率最小値テキスト"/>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82" name="直線コネクタ 481"/>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83" name="【一般廃棄物処理施設】&#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84" name="直線コネクタ 483"/>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127924</xdr:rowOff>
    </xdr:from>
    <xdr:ext cx="405111" cy="259045"/>
    <xdr:sp macro="" textlink="">
      <xdr:nvSpPr>
        <xdr:cNvPr id="485" name="【一般廃棄物処理施設】&#10;有形固定資産減価償却率平均値テキスト"/>
        <xdr:cNvSpPr txBox="1"/>
      </xdr:nvSpPr>
      <xdr:spPr>
        <a:xfrm>
          <a:off x="16357600" y="6300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86" name="フローチャート: 判断 485"/>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87" name="フローチャート: 判断 486"/>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88" name="フローチャート: 判断 487"/>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89" name="フローチャート: 判断 488"/>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0" name="テキスト ボックス 4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1" name="テキスト ボックス 4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2" name="テキスト ボックス 4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3" name="テキスト ボックス 4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4" name="テキスト ボックス 4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18869</xdr:rowOff>
    </xdr:from>
    <xdr:to>
      <xdr:col>85</xdr:col>
      <xdr:colOff>177800</xdr:colOff>
      <xdr:row>33</xdr:row>
      <xdr:rowOff>120469</xdr:rowOff>
    </xdr:to>
    <xdr:sp macro="" textlink="">
      <xdr:nvSpPr>
        <xdr:cNvPr id="495" name="楕円 494"/>
        <xdr:cNvSpPr/>
      </xdr:nvSpPr>
      <xdr:spPr>
        <a:xfrm>
          <a:off x="16268700" y="56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143346</xdr:rowOff>
    </xdr:from>
    <xdr:ext cx="405111" cy="259045"/>
    <xdr:sp macro="" textlink="">
      <xdr:nvSpPr>
        <xdr:cNvPr id="496" name="【一般廃棄物処理施設】&#10;有形固定資産減価償却率該当値テキスト"/>
        <xdr:cNvSpPr txBox="1"/>
      </xdr:nvSpPr>
      <xdr:spPr>
        <a:xfrm>
          <a:off x="16357600" y="5629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61323</xdr:rowOff>
    </xdr:from>
    <xdr:to>
      <xdr:col>81</xdr:col>
      <xdr:colOff>101600</xdr:colOff>
      <xdr:row>33</xdr:row>
      <xdr:rowOff>162923</xdr:rowOff>
    </xdr:to>
    <xdr:sp macro="" textlink="">
      <xdr:nvSpPr>
        <xdr:cNvPr id="497" name="楕円 496"/>
        <xdr:cNvSpPr/>
      </xdr:nvSpPr>
      <xdr:spPr>
        <a:xfrm>
          <a:off x="15430500" y="571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69669</xdr:rowOff>
    </xdr:from>
    <xdr:to>
      <xdr:col>85</xdr:col>
      <xdr:colOff>127000</xdr:colOff>
      <xdr:row>33</xdr:row>
      <xdr:rowOff>112123</xdr:rowOff>
    </xdr:to>
    <xdr:cxnSp macro="">
      <xdr:nvCxnSpPr>
        <xdr:cNvPr id="498" name="直線コネクタ 497"/>
        <xdr:cNvCxnSpPr/>
      </xdr:nvCxnSpPr>
      <xdr:spPr>
        <a:xfrm flipV="1">
          <a:off x="15481300" y="5727519"/>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85816</xdr:rowOff>
    </xdr:from>
    <xdr:to>
      <xdr:col>76</xdr:col>
      <xdr:colOff>165100</xdr:colOff>
      <xdr:row>34</xdr:row>
      <xdr:rowOff>15966</xdr:rowOff>
    </xdr:to>
    <xdr:sp macro="" textlink="">
      <xdr:nvSpPr>
        <xdr:cNvPr id="499" name="楕円 498"/>
        <xdr:cNvSpPr/>
      </xdr:nvSpPr>
      <xdr:spPr>
        <a:xfrm>
          <a:off x="145415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112123</xdr:rowOff>
    </xdr:from>
    <xdr:to>
      <xdr:col>81</xdr:col>
      <xdr:colOff>50800</xdr:colOff>
      <xdr:row>33</xdr:row>
      <xdr:rowOff>136616</xdr:rowOff>
    </xdr:to>
    <xdr:cxnSp macro="">
      <xdr:nvCxnSpPr>
        <xdr:cNvPr id="500" name="直線コネクタ 499"/>
        <xdr:cNvCxnSpPr/>
      </xdr:nvCxnSpPr>
      <xdr:spPr>
        <a:xfrm flipV="1">
          <a:off x="14592300" y="576997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115207</xdr:rowOff>
    </xdr:from>
    <xdr:to>
      <xdr:col>72</xdr:col>
      <xdr:colOff>38100</xdr:colOff>
      <xdr:row>34</xdr:row>
      <xdr:rowOff>45357</xdr:rowOff>
    </xdr:to>
    <xdr:sp macro="" textlink="">
      <xdr:nvSpPr>
        <xdr:cNvPr id="501" name="楕円 500"/>
        <xdr:cNvSpPr/>
      </xdr:nvSpPr>
      <xdr:spPr>
        <a:xfrm>
          <a:off x="13652500" y="57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136616</xdr:rowOff>
    </xdr:from>
    <xdr:to>
      <xdr:col>76</xdr:col>
      <xdr:colOff>114300</xdr:colOff>
      <xdr:row>33</xdr:row>
      <xdr:rowOff>166007</xdr:rowOff>
    </xdr:to>
    <xdr:cxnSp macro="">
      <xdr:nvCxnSpPr>
        <xdr:cNvPr id="502" name="直線コネクタ 501"/>
        <xdr:cNvCxnSpPr/>
      </xdr:nvCxnSpPr>
      <xdr:spPr>
        <a:xfrm flipV="1">
          <a:off x="13703300" y="57944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95267</xdr:rowOff>
    </xdr:from>
    <xdr:ext cx="405111" cy="259045"/>
    <xdr:sp macro="" textlink="">
      <xdr:nvSpPr>
        <xdr:cNvPr id="503" name="n_1aveValue【一般廃棄物処理施設】&#10;有形固定資産減価償却率"/>
        <xdr:cNvSpPr txBox="1"/>
      </xdr:nvSpPr>
      <xdr:spPr>
        <a:xfrm>
          <a:off x="152660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126292</xdr:rowOff>
    </xdr:from>
    <xdr:ext cx="405111" cy="259045"/>
    <xdr:sp macro="" textlink="">
      <xdr:nvSpPr>
        <xdr:cNvPr id="504" name="n_2aveValue【一般廃棄物処理施設】&#10;有形固定資産減価償却率"/>
        <xdr:cNvSpPr txBox="1"/>
      </xdr:nvSpPr>
      <xdr:spPr>
        <a:xfrm>
          <a:off x="14389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13624</xdr:rowOff>
    </xdr:from>
    <xdr:ext cx="405111" cy="259045"/>
    <xdr:sp macro="" textlink="">
      <xdr:nvSpPr>
        <xdr:cNvPr id="505" name="n_3aveValue【一般廃棄物処理施設】&#10;有形固定資産減価償却率"/>
        <xdr:cNvSpPr txBox="1"/>
      </xdr:nvSpPr>
      <xdr:spPr>
        <a:xfrm>
          <a:off x="13500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8000</xdr:rowOff>
    </xdr:from>
    <xdr:ext cx="405111" cy="259045"/>
    <xdr:sp macro="" textlink="">
      <xdr:nvSpPr>
        <xdr:cNvPr id="506" name="n_1mainValue【一般廃棄物処理施設】&#10;有形固定資産減価償却率"/>
        <xdr:cNvSpPr txBox="1"/>
      </xdr:nvSpPr>
      <xdr:spPr>
        <a:xfrm>
          <a:off x="15266044" y="5494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32493</xdr:rowOff>
    </xdr:from>
    <xdr:ext cx="405111" cy="259045"/>
    <xdr:sp macro="" textlink="">
      <xdr:nvSpPr>
        <xdr:cNvPr id="507" name="n_2mainValue【一般廃棄物処理施設】&#10;有形固定資産減価償却率"/>
        <xdr:cNvSpPr txBox="1"/>
      </xdr:nvSpPr>
      <xdr:spPr>
        <a:xfrm>
          <a:off x="14389744" y="551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61884</xdr:rowOff>
    </xdr:from>
    <xdr:ext cx="405111" cy="259045"/>
    <xdr:sp macro="" textlink="">
      <xdr:nvSpPr>
        <xdr:cNvPr id="508" name="n_3mainValue【一般廃棄物処理施設】&#10;有形固定資産減価償却率"/>
        <xdr:cNvSpPr txBox="1"/>
      </xdr:nvSpPr>
      <xdr:spPr>
        <a:xfrm>
          <a:off x="13500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9" name="正方形/長方形 5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0" name="正方形/長方形 5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1" name="正方形/長方形 5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2" name="正方形/長方形 5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3" name="正方形/長方形 5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4" name="正方形/長方形 5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5" name="正方形/長方形 5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6" name="正方形/長方形 5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7" name="テキスト ボックス 5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8" name="直線コネクタ 5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9" name="直線コネクタ 5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20" name="テキスト ボックス 51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21" name="直線コネクタ 5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22" name="テキスト ボックス 52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23" name="直線コネクタ 5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24" name="テキスト ボックス 52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5" name="直線コネクタ 5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6" name="テキスト ボックス 5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7" name="直線コネクタ 5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8" name="テキスト ボックス 5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30" name="直線コネクタ 529"/>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31" name="【一般廃棄物処理施設】&#10;一人当たり有形固定資産（償却資産）額最小値テキスト"/>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32" name="直線コネクタ 531"/>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33" name="【一般廃棄物処理施設】&#10;一人当たり有形固定資産（償却資産）額最大値テキスト"/>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34" name="直線コネクタ 533"/>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38754</xdr:rowOff>
    </xdr:from>
    <xdr:ext cx="534377" cy="259045"/>
    <xdr:sp macro="" textlink="">
      <xdr:nvSpPr>
        <xdr:cNvPr id="535" name="【一般廃棄物処理施設】&#10;一人当たり有形固定資産（償却資産）額平均値テキスト"/>
        <xdr:cNvSpPr txBox="1"/>
      </xdr:nvSpPr>
      <xdr:spPr>
        <a:xfrm>
          <a:off x="22199600" y="655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36" name="フローチャート: 判断 535"/>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37" name="フローチャート: 判断 536"/>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38" name="フローチャート: 判断 537"/>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39" name="フローチャート: 判断 538"/>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0" name="テキスト ボックス 53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1" name="テキスト ボックス 54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2" name="テキスト ボックス 54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3" name="テキスト ボックス 54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4" name="テキスト ボックス 54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9727</xdr:rowOff>
    </xdr:from>
    <xdr:to>
      <xdr:col>116</xdr:col>
      <xdr:colOff>114300</xdr:colOff>
      <xdr:row>41</xdr:row>
      <xdr:rowOff>111327</xdr:rowOff>
    </xdr:to>
    <xdr:sp macro="" textlink="">
      <xdr:nvSpPr>
        <xdr:cNvPr id="545" name="楕円 544"/>
        <xdr:cNvSpPr/>
      </xdr:nvSpPr>
      <xdr:spPr>
        <a:xfrm>
          <a:off x="22110700" y="703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96104</xdr:rowOff>
    </xdr:from>
    <xdr:ext cx="534377" cy="259045"/>
    <xdr:sp macro="" textlink="">
      <xdr:nvSpPr>
        <xdr:cNvPr id="546" name="【一般廃棄物処理施設】&#10;一人当たり有形固定資産（償却資産）額該当値テキスト"/>
        <xdr:cNvSpPr txBox="1"/>
      </xdr:nvSpPr>
      <xdr:spPr>
        <a:xfrm>
          <a:off x="22199600" y="695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10852</xdr:rowOff>
    </xdr:from>
    <xdr:to>
      <xdr:col>112</xdr:col>
      <xdr:colOff>38100</xdr:colOff>
      <xdr:row>41</xdr:row>
      <xdr:rowOff>112452</xdr:rowOff>
    </xdr:to>
    <xdr:sp macro="" textlink="">
      <xdr:nvSpPr>
        <xdr:cNvPr id="547" name="楕円 546"/>
        <xdr:cNvSpPr/>
      </xdr:nvSpPr>
      <xdr:spPr>
        <a:xfrm>
          <a:off x="21272500" y="70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60527</xdr:rowOff>
    </xdr:from>
    <xdr:to>
      <xdr:col>116</xdr:col>
      <xdr:colOff>63500</xdr:colOff>
      <xdr:row>41</xdr:row>
      <xdr:rowOff>61652</xdr:rowOff>
    </xdr:to>
    <xdr:cxnSp macro="">
      <xdr:nvCxnSpPr>
        <xdr:cNvPr id="548" name="直線コネクタ 547"/>
        <xdr:cNvCxnSpPr/>
      </xdr:nvCxnSpPr>
      <xdr:spPr>
        <a:xfrm flipV="1">
          <a:off x="21323300" y="7089977"/>
          <a:ext cx="838200" cy="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14139</xdr:rowOff>
    </xdr:from>
    <xdr:to>
      <xdr:col>107</xdr:col>
      <xdr:colOff>101600</xdr:colOff>
      <xdr:row>41</xdr:row>
      <xdr:rowOff>115739</xdr:rowOff>
    </xdr:to>
    <xdr:sp macro="" textlink="">
      <xdr:nvSpPr>
        <xdr:cNvPr id="549" name="楕円 548"/>
        <xdr:cNvSpPr/>
      </xdr:nvSpPr>
      <xdr:spPr>
        <a:xfrm>
          <a:off x="20383500" y="70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61652</xdr:rowOff>
    </xdr:from>
    <xdr:to>
      <xdr:col>111</xdr:col>
      <xdr:colOff>177800</xdr:colOff>
      <xdr:row>41</xdr:row>
      <xdr:rowOff>64939</xdr:rowOff>
    </xdr:to>
    <xdr:cxnSp macro="">
      <xdr:nvCxnSpPr>
        <xdr:cNvPr id="550" name="直線コネクタ 549"/>
        <xdr:cNvCxnSpPr/>
      </xdr:nvCxnSpPr>
      <xdr:spPr>
        <a:xfrm flipV="1">
          <a:off x="20434300" y="7091102"/>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15214</xdr:rowOff>
    </xdr:from>
    <xdr:to>
      <xdr:col>102</xdr:col>
      <xdr:colOff>165100</xdr:colOff>
      <xdr:row>41</xdr:row>
      <xdr:rowOff>116814</xdr:rowOff>
    </xdr:to>
    <xdr:sp macro="" textlink="">
      <xdr:nvSpPr>
        <xdr:cNvPr id="551" name="楕円 550"/>
        <xdr:cNvSpPr/>
      </xdr:nvSpPr>
      <xdr:spPr>
        <a:xfrm>
          <a:off x="19494500" y="70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64939</xdr:rowOff>
    </xdr:from>
    <xdr:to>
      <xdr:col>107</xdr:col>
      <xdr:colOff>50800</xdr:colOff>
      <xdr:row>41</xdr:row>
      <xdr:rowOff>66014</xdr:rowOff>
    </xdr:to>
    <xdr:cxnSp macro="">
      <xdr:nvCxnSpPr>
        <xdr:cNvPr id="552" name="直線コネクタ 551"/>
        <xdr:cNvCxnSpPr/>
      </xdr:nvCxnSpPr>
      <xdr:spPr>
        <a:xfrm flipV="1">
          <a:off x="19545300" y="709438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5489</xdr:rowOff>
    </xdr:from>
    <xdr:ext cx="534377" cy="259045"/>
    <xdr:sp macro="" textlink="">
      <xdr:nvSpPr>
        <xdr:cNvPr id="553" name="n_1aveValue【一般廃棄物処理施設】&#10;一人当たり有形固定資産（償却資産）額"/>
        <xdr:cNvSpPr txBox="1"/>
      </xdr:nvSpPr>
      <xdr:spPr>
        <a:xfrm>
          <a:off x="21043411" y="652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14926</xdr:rowOff>
    </xdr:from>
    <xdr:ext cx="534377" cy="259045"/>
    <xdr:sp macro="" textlink="">
      <xdr:nvSpPr>
        <xdr:cNvPr id="554" name="n_2aveValue【一般廃棄物処理施設】&#10;一人当たり有形固定資産（償却資産）額"/>
        <xdr:cNvSpPr txBox="1"/>
      </xdr:nvSpPr>
      <xdr:spPr>
        <a:xfrm>
          <a:off x="201671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55" name="n_3aveValue【一般廃棄物処理施設】&#10;一人当たり有形固定資産（償却資産）額"/>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103579</xdr:rowOff>
    </xdr:from>
    <xdr:ext cx="534377" cy="259045"/>
    <xdr:sp macro="" textlink="">
      <xdr:nvSpPr>
        <xdr:cNvPr id="556" name="n_1mainValue【一般廃棄物処理施設】&#10;一人当たり有形固定資産（償却資産）額"/>
        <xdr:cNvSpPr txBox="1"/>
      </xdr:nvSpPr>
      <xdr:spPr>
        <a:xfrm>
          <a:off x="21043411" y="71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106866</xdr:rowOff>
    </xdr:from>
    <xdr:ext cx="534377" cy="259045"/>
    <xdr:sp macro="" textlink="">
      <xdr:nvSpPr>
        <xdr:cNvPr id="557" name="n_2mainValue【一般廃棄物処理施設】&#10;一人当たり有形固定資産（償却資産）額"/>
        <xdr:cNvSpPr txBox="1"/>
      </xdr:nvSpPr>
      <xdr:spPr>
        <a:xfrm>
          <a:off x="20167111" y="71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107941</xdr:rowOff>
    </xdr:from>
    <xdr:ext cx="534377" cy="259045"/>
    <xdr:sp macro="" textlink="">
      <xdr:nvSpPr>
        <xdr:cNvPr id="558" name="n_3mainValue【一般廃棄物処理施設】&#10;一人当たり有形固定資産（償却資産）額"/>
        <xdr:cNvSpPr txBox="1"/>
      </xdr:nvSpPr>
      <xdr:spPr>
        <a:xfrm>
          <a:off x="19278111" y="7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9" name="正方形/長方形 5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0" name="正方形/長方形 5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1" name="正方形/長方形 5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2" name="正方形/長方形 5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3" name="正方形/長方形 5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4" name="正方形/長方形 5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5" name="正方形/長方形 5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6" name="正方形/長方形 5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7" name="テキスト ボックス 5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8" name="直線コネクタ 5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9" name="直線コネクタ 56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0" name="テキスト ボックス 56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1" name="直線コネクタ 57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2" name="テキスト ボックス 57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3" name="直線コネクタ 57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4" name="テキスト ボックス 57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5" name="直線コネクタ 57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6" name="テキスト ボックス 57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7" name="直線コネクタ 57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8" name="テキスト ボックス 57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9" name="直線コネクタ 57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0" name="テキスト ボックス 57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2" name="テキスト ボックス 58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84" name="直線コネクタ 583"/>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5"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6" name="直線コネクタ 585"/>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87" name="【保健センター・保健所】&#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88" name="直線コネクタ 587"/>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89"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90" name="フローチャート: 判断 589"/>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91" name="フローチャート: 判断 590"/>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92" name="フローチャート: 判断 591"/>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93" name="フローチャート: 判断 592"/>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73297</xdr:rowOff>
    </xdr:from>
    <xdr:to>
      <xdr:col>85</xdr:col>
      <xdr:colOff>177800</xdr:colOff>
      <xdr:row>60</xdr:row>
      <xdr:rowOff>3447</xdr:rowOff>
    </xdr:to>
    <xdr:sp macro="" textlink="">
      <xdr:nvSpPr>
        <xdr:cNvPr id="599" name="楕円 598"/>
        <xdr:cNvSpPr/>
      </xdr:nvSpPr>
      <xdr:spPr>
        <a:xfrm>
          <a:off x="162687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96174</xdr:rowOff>
    </xdr:from>
    <xdr:ext cx="405111" cy="259045"/>
    <xdr:sp macro="" textlink="">
      <xdr:nvSpPr>
        <xdr:cNvPr id="600" name="【保健センター・保健所】&#10;有形固定資産減価償却率該当値テキスト"/>
        <xdr:cNvSpPr txBox="1"/>
      </xdr:nvSpPr>
      <xdr:spPr>
        <a:xfrm>
          <a:off x="16357600" y="100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138612</xdr:rowOff>
    </xdr:from>
    <xdr:to>
      <xdr:col>81</xdr:col>
      <xdr:colOff>101600</xdr:colOff>
      <xdr:row>60</xdr:row>
      <xdr:rowOff>68762</xdr:rowOff>
    </xdr:to>
    <xdr:sp macro="" textlink="">
      <xdr:nvSpPr>
        <xdr:cNvPr id="601" name="楕円 600"/>
        <xdr:cNvSpPr/>
      </xdr:nvSpPr>
      <xdr:spPr>
        <a:xfrm>
          <a:off x="15430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124097</xdr:rowOff>
    </xdr:from>
    <xdr:to>
      <xdr:col>85</xdr:col>
      <xdr:colOff>127000</xdr:colOff>
      <xdr:row>60</xdr:row>
      <xdr:rowOff>17962</xdr:rowOff>
    </xdr:to>
    <xdr:cxnSp macro="">
      <xdr:nvCxnSpPr>
        <xdr:cNvPr id="602" name="直線コネクタ 601"/>
        <xdr:cNvCxnSpPr/>
      </xdr:nvCxnSpPr>
      <xdr:spPr>
        <a:xfrm flipV="1">
          <a:off x="15481300" y="1023964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171269</xdr:rowOff>
    </xdr:from>
    <xdr:to>
      <xdr:col>76</xdr:col>
      <xdr:colOff>165100</xdr:colOff>
      <xdr:row>60</xdr:row>
      <xdr:rowOff>101419</xdr:rowOff>
    </xdr:to>
    <xdr:sp macro="" textlink="">
      <xdr:nvSpPr>
        <xdr:cNvPr id="603" name="楕円 602"/>
        <xdr:cNvSpPr/>
      </xdr:nvSpPr>
      <xdr:spPr>
        <a:xfrm>
          <a:off x="14541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17962</xdr:rowOff>
    </xdr:from>
    <xdr:to>
      <xdr:col>81</xdr:col>
      <xdr:colOff>50800</xdr:colOff>
      <xdr:row>60</xdr:row>
      <xdr:rowOff>50619</xdr:rowOff>
    </xdr:to>
    <xdr:cxnSp macro="">
      <xdr:nvCxnSpPr>
        <xdr:cNvPr id="604" name="直線コネクタ 603"/>
        <xdr:cNvCxnSpPr/>
      </xdr:nvCxnSpPr>
      <xdr:spPr>
        <a:xfrm flipV="1">
          <a:off x="14592300" y="103049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32476</xdr:rowOff>
    </xdr:from>
    <xdr:to>
      <xdr:col>72</xdr:col>
      <xdr:colOff>38100</xdr:colOff>
      <xdr:row>60</xdr:row>
      <xdr:rowOff>134076</xdr:rowOff>
    </xdr:to>
    <xdr:sp macro="" textlink="">
      <xdr:nvSpPr>
        <xdr:cNvPr id="605" name="楕円 604"/>
        <xdr:cNvSpPr/>
      </xdr:nvSpPr>
      <xdr:spPr>
        <a:xfrm>
          <a:off x="13652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50619</xdr:rowOff>
    </xdr:from>
    <xdr:to>
      <xdr:col>76</xdr:col>
      <xdr:colOff>114300</xdr:colOff>
      <xdr:row>60</xdr:row>
      <xdr:rowOff>83276</xdr:rowOff>
    </xdr:to>
    <xdr:cxnSp macro="">
      <xdr:nvCxnSpPr>
        <xdr:cNvPr id="606" name="直線コネクタ 605"/>
        <xdr:cNvCxnSpPr/>
      </xdr:nvCxnSpPr>
      <xdr:spPr>
        <a:xfrm flipV="1">
          <a:off x="13703300" y="103376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86014</xdr:rowOff>
    </xdr:from>
    <xdr:ext cx="405111" cy="259045"/>
    <xdr:sp macro="" textlink="">
      <xdr:nvSpPr>
        <xdr:cNvPr id="607" name="n_1aveValue【保健センター・保健所】&#10;有形固定資産減価償却率"/>
        <xdr:cNvSpPr txBox="1"/>
      </xdr:nvSpPr>
      <xdr:spPr>
        <a:xfrm>
          <a:off x="152660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608"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609" name="n_3aveValue【保健センター・保健所】&#10;有形固定資産減価償却率"/>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85289</xdr:rowOff>
    </xdr:from>
    <xdr:ext cx="405111" cy="259045"/>
    <xdr:sp macro="" textlink="">
      <xdr:nvSpPr>
        <xdr:cNvPr id="610" name="n_1mainValue【保健センター・保健所】&#10;有形固定資産減価償却率"/>
        <xdr:cNvSpPr txBox="1"/>
      </xdr:nvSpPr>
      <xdr:spPr>
        <a:xfrm>
          <a:off x="15266044" y="1002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117946</xdr:rowOff>
    </xdr:from>
    <xdr:ext cx="405111" cy="259045"/>
    <xdr:sp macro="" textlink="">
      <xdr:nvSpPr>
        <xdr:cNvPr id="611" name="n_2mainValue【保健センター・保健所】&#10;有形固定資産減価償却率"/>
        <xdr:cNvSpPr txBox="1"/>
      </xdr:nvSpPr>
      <xdr:spPr>
        <a:xfrm>
          <a:off x="143897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150603</xdr:rowOff>
    </xdr:from>
    <xdr:ext cx="405111" cy="259045"/>
    <xdr:sp macro="" textlink="">
      <xdr:nvSpPr>
        <xdr:cNvPr id="612" name="n_3mainValue【保健センター・保健所】&#10;有形固定資産減価償却率"/>
        <xdr:cNvSpPr txBox="1"/>
      </xdr:nvSpPr>
      <xdr:spPr>
        <a:xfrm>
          <a:off x="13500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3" name="直線コネクタ 62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4" name="テキスト ボックス 62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5" name="直線コネクタ 62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6" name="テキスト ボックス 62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7" name="直線コネクタ 62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8" name="テキスト ボックス 62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9" name="直線コネクタ 62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0" name="テキスト ボックス 62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1" name="直線コネクタ 63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2" name="テキスト ボックス 63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3" name="直線コネクタ 63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4" name="テキスト ボックス 63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5" name="直線コネクタ 6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6" name="テキスト ボックス 6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38" name="直線コネクタ 637"/>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39"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40" name="直線コネクタ 639"/>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41" name="【保健センター・保健所】&#10;一人当たり面積最大値テキスト"/>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42" name="直線コネクタ 641"/>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643"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44" name="フローチャート: 判断 643"/>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45" name="フローチャート: 判断 644"/>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46" name="フローチャート: 判断 645"/>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47" name="フローチャート: 判断 646"/>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8" name="テキスト ボックス 64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9" name="テキスト ボックス 64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0" name="テキスト ボックス 64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1" name="テキスト ボックス 65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2" name="テキスト ボックス 65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135346</xdr:rowOff>
    </xdr:from>
    <xdr:to>
      <xdr:col>116</xdr:col>
      <xdr:colOff>114300</xdr:colOff>
      <xdr:row>63</xdr:row>
      <xdr:rowOff>65496</xdr:rowOff>
    </xdr:to>
    <xdr:sp macro="" textlink="">
      <xdr:nvSpPr>
        <xdr:cNvPr id="653" name="楕円 652"/>
        <xdr:cNvSpPr/>
      </xdr:nvSpPr>
      <xdr:spPr>
        <a:xfrm>
          <a:off x="22110700" y="1076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158223</xdr:rowOff>
    </xdr:from>
    <xdr:ext cx="469744" cy="259045"/>
    <xdr:sp macro="" textlink="">
      <xdr:nvSpPr>
        <xdr:cNvPr id="654" name="【保健センター・保健所】&#10;一人当たり面積該当値テキスト"/>
        <xdr:cNvSpPr txBox="1"/>
      </xdr:nvSpPr>
      <xdr:spPr>
        <a:xfrm>
          <a:off x="22199600" y="1061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141877</xdr:rowOff>
    </xdr:from>
    <xdr:to>
      <xdr:col>112</xdr:col>
      <xdr:colOff>38100</xdr:colOff>
      <xdr:row>63</xdr:row>
      <xdr:rowOff>72027</xdr:rowOff>
    </xdr:to>
    <xdr:sp macro="" textlink="">
      <xdr:nvSpPr>
        <xdr:cNvPr id="655" name="楕円 654"/>
        <xdr:cNvSpPr/>
      </xdr:nvSpPr>
      <xdr:spPr>
        <a:xfrm>
          <a:off x="21272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14696</xdr:rowOff>
    </xdr:from>
    <xdr:to>
      <xdr:col>116</xdr:col>
      <xdr:colOff>63500</xdr:colOff>
      <xdr:row>63</xdr:row>
      <xdr:rowOff>21227</xdr:rowOff>
    </xdr:to>
    <xdr:cxnSp macro="">
      <xdr:nvCxnSpPr>
        <xdr:cNvPr id="656" name="直線コネクタ 655"/>
        <xdr:cNvCxnSpPr/>
      </xdr:nvCxnSpPr>
      <xdr:spPr>
        <a:xfrm flipV="1">
          <a:off x="21323300" y="1081604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145143</xdr:rowOff>
    </xdr:from>
    <xdr:to>
      <xdr:col>107</xdr:col>
      <xdr:colOff>101600</xdr:colOff>
      <xdr:row>63</xdr:row>
      <xdr:rowOff>75293</xdr:rowOff>
    </xdr:to>
    <xdr:sp macro="" textlink="">
      <xdr:nvSpPr>
        <xdr:cNvPr id="657" name="楕円 656"/>
        <xdr:cNvSpPr/>
      </xdr:nvSpPr>
      <xdr:spPr>
        <a:xfrm>
          <a:off x="20383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21227</xdr:rowOff>
    </xdr:from>
    <xdr:to>
      <xdr:col>111</xdr:col>
      <xdr:colOff>177800</xdr:colOff>
      <xdr:row>63</xdr:row>
      <xdr:rowOff>24493</xdr:rowOff>
    </xdr:to>
    <xdr:cxnSp macro="">
      <xdr:nvCxnSpPr>
        <xdr:cNvPr id="658" name="直線コネクタ 657"/>
        <xdr:cNvCxnSpPr/>
      </xdr:nvCxnSpPr>
      <xdr:spPr>
        <a:xfrm flipV="1">
          <a:off x="20434300" y="108225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148409</xdr:rowOff>
    </xdr:from>
    <xdr:to>
      <xdr:col>102</xdr:col>
      <xdr:colOff>165100</xdr:colOff>
      <xdr:row>63</xdr:row>
      <xdr:rowOff>78559</xdr:rowOff>
    </xdr:to>
    <xdr:sp macro="" textlink="">
      <xdr:nvSpPr>
        <xdr:cNvPr id="659" name="楕円 658"/>
        <xdr:cNvSpPr/>
      </xdr:nvSpPr>
      <xdr:spPr>
        <a:xfrm>
          <a:off x="19494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24493</xdr:rowOff>
    </xdr:from>
    <xdr:to>
      <xdr:col>107</xdr:col>
      <xdr:colOff>50800</xdr:colOff>
      <xdr:row>63</xdr:row>
      <xdr:rowOff>27759</xdr:rowOff>
    </xdr:to>
    <xdr:cxnSp macro="">
      <xdr:nvCxnSpPr>
        <xdr:cNvPr id="660" name="直線コネクタ 659"/>
        <xdr:cNvCxnSpPr/>
      </xdr:nvCxnSpPr>
      <xdr:spPr>
        <a:xfrm flipV="1">
          <a:off x="19545300" y="1082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112140</xdr:rowOff>
    </xdr:from>
    <xdr:ext cx="469744" cy="259045"/>
    <xdr:sp macro="" textlink="">
      <xdr:nvSpPr>
        <xdr:cNvPr id="661" name="n_1aveValue【保健センター・保健所】&#10;一人当たり面積"/>
        <xdr:cNvSpPr txBox="1"/>
      </xdr:nvSpPr>
      <xdr:spPr>
        <a:xfrm>
          <a:off x="210757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62" name="n_2ave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76217</xdr:rowOff>
    </xdr:from>
    <xdr:ext cx="469744" cy="259045"/>
    <xdr:sp macro="" textlink="">
      <xdr:nvSpPr>
        <xdr:cNvPr id="663" name="n_3aveValue【保健センター・保健所】&#10;一人当たり面積"/>
        <xdr:cNvSpPr txBox="1"/>
      </xdr:nvSpPr>
      <xdr:spPr>
        <a:xfrm>
          <a:off x="19310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88554</xdr:rowOff>
    </xdr:from>
    <xdr:ext cx="469744" cy="259045"/>
    <xdr:sp macro="" textlink="">
      <xdr:nvSpPr>
        <xdr:cNvPr id="664" name="n_1mainValue【保健センター・保健所】&#10;一人当たり面積"/>
        <xdr:cNvSpPr txBox="1"/>
      </xdr:nvSpPr>
      <xdr:spPr>
        <a:xfrm>
          <a:off x="21075727" y="1054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91820</xdr:rowOff>
    </xdr:from>
    <xdr:ext cx="469744" cy="259045"/>
    <xdr:sp macro="" textlink="">
      <xdr:nvSpPr>
        <xdr:cNvPr id="665" name="n_2mainValue【保健センター・保健所】&#10;一人当たり面積"/>
        <xdr:cNvSpPr txBox="1"/>
      </xdr:nvSpPr>
      <xdr:spPr>
        <a:xfrm>
          <a:off x="201994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95086</xdr:rowOff>
    </xdr:from>
    <xdr:ext cx="469744" cy="259045"/>
    <xdr:sp macro="" textlink="">
      <xdr:nvSpPr>
        <xdr:cNvPr id="666" name="n_3mainValue【保健センター・保健所】&#10;一人当たり面積"/>
        <xdr:cNvSpPr txBox="1"/>
      </xdr:nvSpPr>
      <xdr:spPr>
        <a:xfrm>
          <a:off x="1931042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7" name="正方形/長方形 6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8" name="正方形/長方形 6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9" name="正方形/長方形 6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0" name="正方形/長方形 6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1" name="正方形/長方形 6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2" name="正方形/長方形 6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3" name="正方形/長方形 6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4" name="正方形/長方形 67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5" name="テキスト ボックス 67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6" name="直線コネクタ 67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7" name="テキスト ボックス 67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8" name="直線コネクタ 67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9" name="テキスト ボックス 67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80" name="直線コネクタ 67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81" name="テキスト ボックス 68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2" name="直線コネクタ 68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3" name="テキスト ボックス 68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4" name="直線コネクタ 68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5" name="テキスト ボックス 68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6" name="直線コネクタ 68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7" name="テキスト ボックス 68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8" name="直線コネクタ 68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9" name="テキスト ボックス 68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91" name="直線コネクタ 690"/>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92" name="【消防施設】&#10;有形固定資産減価償却率最小値テキスト"/>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93" name="直線コネクタ 692"/>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94" name="【消防施設】&#10;有形固定資産減価償却率最大値テキスト"/>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95" name="直線コネクタ 694"/>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96"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97" name="フローチャート: 判断 696"/>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98" name="フローチャート: 判断 697"/>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99" name="フローチャート: 判断 698"/>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700" name="フローチャート: 判断 699"/>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1" name="テキスト ボックス 7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2" name="テキスト ボックス 7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3" name="テキスト ボックス 7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4" name="テキスト ボックス 7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5" name="テキスト ボックス 7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154939</xdr:rowOff>
    </xdr:from>
    <xdr:to>
      <xdr:col>85</xdr:col>
      <xdr:colOff>177800</xdr:colOff>
      <xdr:row>80</xdr:row>
      <xdr:rowOff>85089</xdr:rowOff>
    </xdr:to>
    <xdr:sp macro="" textlink="">
      <xdr:nvSpPr>
        <xdr:cNvPr id="706" name="楕円 705"/>
        <xdr:cNvSpPr/>
      </xdr:nvSpPr>
      <xdr:spPr>
        <a:xfrm>
          <a:off x="162687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6366</xdr:rowOff>
    </xdr:from>
    <xdr:ext cx="405111" cy="259045"/>
    <xdr:sp macro="" textlink="">
      <xdr:nvSpPr>
        <xdr:cNvPr id="707" name="【消防施設】&#10;有形固定資産減価償却率該当値テキスト"/>
        <xdr:cNvSpPr txBox="1"/>
      </xdr:nvSpPr>
      <xdr:spPr>
        <a:xfrm>
          <a:off x="16357600"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4445</xdr:rowOff>
    </xdr:from>
    <xdr:to>
      <xdr:col>81</xdr:col>
      <xdr:colOff>101600</xdr:colOff>
      <xdr:row>80</xdr:row>
      <xdr:rowOff>106045</xdr:rowOff>
    </xdr:to>
    <xdr:sp macro="" textlink="">
      <xdr:nvSpPr>
        <xdr:cNvPr id="708" name="楕円 707"/>
        <xdr:cNvSpPr/>
      </xdr:nvSpPr>
      <xdr:spPr>
        <a:xfrm>
          <a:off x="15430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34289</xdr:rowOff>
    </xdr:from>
    <xdr:to>
      <xdr:col>85</xdr:col>
      <xdr:colOff>127000</xdr:colOff>
      <xdr:row>80</xdr:row>
      <xdr:rowOff>55245</xdr:rowOff>
    </xdr:to>
    <xdr:cxnSp macro="">
      <xdr:nvCxnSpPr>
        <xdr:cNvPr id="709" name="直線コネクタ 708"/>
        <xdr:cNvCxnSpPr/>
      </xdr:nvCxnSpPr>
      <xdr:spPr>
        <a:xfrm flipV="1">
          <a:off x="15481300" y="1375028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27305</xdr:rowOff>
    </xdr:from>
    <xdr:to>
      <xdr:col>76</xdr:col>
      <xdr:colOff>165100</xdr:colOff>
      <xdr:row>80</xdr:row>
      <xdr:rowOff>128905</xdr:rowOff>
    </xdr:to>
    <xdr:sp macro="" textlink="">
      <xdr:nvSpPr>
        <xdr:cNvPr id="710" name="楕円 709"/>
        <xdr:cNvSpPr/>
      </xdr:nvSpPr>
      <xdr:spPr>
        <a:xfrm>
          <a:off x="14541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55245</xdr:rowOff>
    </xdr:from>
    <xdr:to>
      <xdr:col>81</xdr:col>
      <xdr:colOff>50800</xdr:colOff>
      <xdr:row>80</xdr:row>
      <xdr:rowOff>78105</xdr:rowOff>
    </xdr:to>
    <xdr:cxnSp macro="">
      <xdr:nvCxnSpPr>
        <xdr:cNvPr id="711" name="直線コネクタ 710"/>
        <xdr:cNvCxnSpPr/>
      </xdr:nvCxnSpPr>
      <xdr:spPr>
        <a:xfrm flipV="1">
          <a:off x="14592300" y="137712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135889</xdr:rowOff>
    </xdr:from>
    <xdr:to>
      <xdr:col>72</xdr:col>
      <xdr:colOff>38100</xdr:colOff>
      <xdr:row>80</xdr:row>
      <xdr:rowOff>66039</xdr:rowOff>
    </xdr:to>
    <xdr:sp macro="" textlink="">
      <xdr:nvSpPr>
        <xdr:cNvPr id="712" name="楕円 711"/>
        <xdr:cNvSpPr/>
      </xdr:nvSpPr>
      <xdr:spPr>
        <a:xfrm>
          <a:off x="1365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15239</xdr:rowOff>
    </xdr:from>
    <xdr:to>
      <xdr:col>76</xdr:col>
      <xdr:colOff>114300</xdr:colOff>
      <xdr:row>80</xdr:row>
      <xdr:rowOff>78105</xdr:rowOff>
    </xdr:to>
    <xdr:cxnSp macro="">
      <xdr:nvCxnSpPr>
        <xdr:cNvPr id="713" name="直線コネクタ 712"/>
        <xdr:cNvCxnSpPr/>
      </xdr:nvCxnSpPr>
      <xdr:spPr>
        <a:xfrm>
          <a:off x="13703300" y="1373123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5732</xdr:rowOff>
    </xdr:from>
    <xdr:ext cx="405111" cy="259045"/>
    <xdr:sp macro="" textlink="">
      <xdr:nvSpPr>
        <xdr:cNvPr id="714" name="n_1aveValue【消防施設】&#10;有形固定資産減価償却率"/>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163847</xdr:rowOff>
    </xdr:from>
    <xdr:ext cx="405111" cy="259045"/>
    <xdr:sp macro="" textlink="">
      <xdr:nvSpPr>
        <xdr:cNvPr id="715" name="n_2aveValue【消防施設】&#10;有形固定資産減価償却率"/>
        <xdr:cNvSpPr txBox="1"/>
      </xdr:nvSpPr>
      <xdr:spPr>
        <a:xfrm>
          <a:off x="14389744"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47641</xdr:rowOff>
    </xdr:from>
    <xdr:ext cx="405111" cy="259045"/>
    <xdr:sp macro="" textlink="">
      <xdr:nvSpPr>
        <xdr:cNvPr id="716" name="n_3aveValue【消防施設】&#10;有形固定資産減価償却率"/>
        <xdr:cNvSpPr txBox="1"/>
      </xdr:nvSpPr>
      <xdr:spPr>
        <a:xfrm>
          <a:off x="13500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122572</xdr:rowOff>
    </xdr:from>
    <xdr:ext cx="405111" cy="259045"/>
    <xdr:sp macro="" textlink="">
      <xdr:nvSpPr>
        <xdr:cNvPr id="717" name="n_1mainValue【消防施設】&#10;有形固定資産減価償却率"/>
        <xdr:cNvSpPr txBox="1"/>
      </xdr:nvSpPr>
      <xdr:spPr>
        <a:xfrm>
          <a:off x="152660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145432</xdr:rowOff>
    </xdr:from>
    <xdr:ext cx="405111" cy="259045"/>
    <xdr:sp macro="" textlink="">
      <xdr:nvSpPr>
        <xdr:cNvPr id="718" name="n_2mainValue【消防施設】&#10;有形固定資産減価償却率"/>
        <xdr:cNvSpPr txBox="1"/>
      </xdr:nvSpPr>
      <xdr:spPr>
        <a:xfrm>
          <a:off x="14389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82566</xdr:rowOff>
    </xdr:from>
    <xdr:ext cx="405111" cy="259045"/>
    <xdr:sp macro="" textlink="">
      <xdr:nvSpPr>
        <xdr:cNvPr id="719" name="n_3mainValue【消防施設】&#10;有形固定資産減価償却率"/>
        <xdr:cNvSpPr txBox="1"/>
      </xdr:nvSpPr>
      <xdr:spPr>
        <a:xfrm>
          <a:off x="13500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0" name="正方形/長方形 71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1" name="正方形/長方形 72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2" name="正方形/長方形 72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3" name="正方形/長方形 72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4" name="正方形/長方形 72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5" name="正方形/長方形 72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6" name="正方形/長方形 72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7" name="正方形/長方形 72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8" name="テキスト ボックス 72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9" name="直線コネクタ 72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0" name="直線コネクタ 72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1" name="テキスト ボックス 73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2" name="直線コネクタ 73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33" name="テキスト ボックス 73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34" name="直線コネクタ 73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35" name="テキスト ボックス 73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6" name="直線コネクタ 73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7" name="テキスト ボックス 73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8" name="直線コネクタ 7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9" name="テキスト ボックス 7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41" name="直線コネクタ 740"/>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42" name="【消防施設】&#10;一人当たり面積最小値テキスト"/>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43" name="直線コネクタ 742"/>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44"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45" name="直線コネクタ 744"/>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163340</xdr:rowOff>
    </xdr:from>
    <xdr:ext cx="469744" cy="259045"/>
    <xdr:sp macro="" textlink="">
      <xdr:nvSpPr>
        <xdr:cNvPr id="746" name="【消防施設】&#10;一人当たり面積平均値テキスト"/>
        <xdr:cNvSpPr txBox="1"/>
      </xdr:nvSpPr>
      <xdr:spPr>
        <a:xfrm>
          <a:off x="22199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47" name="フローチャート: 判断 746"/>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48" name="フローチャート: 判断 747"/>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49" name="フローチャート: 判断 748"/>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750" name="フローチャート: 判断 749"/>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1" name="テキスト ボックス 7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2" name="テキスト ボックス 7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3" name="テキスト ボックス 7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4" name="テキスト ボックス 7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5" name="テキスト ボックス 7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44450</xdr:rowOff>
    </xdr:from>
    <xdr:to>
      <xdr:col>116</xdr:col>
      <xdr:colOff>114300</xdr:colOff>
      <xdr:row>84</xdr:row>
      <xdr:rowOff>146050</xdr:rowOff>
    </xdr:to>
    <xdr:sp macro="" textlink="">
      <xdr:nvSpPr>
        <xdr:cNvPr id="756" name="楕円 755"/>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22877</xdr:rowOff>
    </xdr:from>
    <xdr:ext cx="469744" cy="259045"/>
    <xdr:sp macro="" textlink="">
      <xdr:nvSpPr>
        <xdr:cNvPr id="757" name="【消防施設】&#10;一人当たり面積該当値テキスト"/>
        <xdr:cNvSpPr txBox="1"/>
      </xdr:nvSpPr>
      <xdr:spPr>
        <a:xfrm>
          <a:off x="221996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51308</xdr:rowOff>
    </xdr:from>
    <xdr:to>
      <xdr:col>112</xdr:col>
      <xdr:colOff>38100</xdr:colOff>
      <xdr:row>84</xdr:row>
      <xdr:rowOff>152908</xdr:rowOff>
    </xdr:to>
    <xdr:sp macro="" textlink="">
      <xdr:nvSpPr>
        <xdr:cNvPr id="758" name="楕円 757"/>
        <xdr:cNvSpPr/>
      </xdr:nvSpPr>
      <xdr:spPr>
        <a:xfrm>
          <a:off x="21272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95250</xdr:rowOff>
    </xdr:from>
    <xdr:to>
      <xdr:col>116</xdr:col>
      <xdr:colOff>63500</xdr:colOff>
      <xdr:row>84</xdr:row>
      <xdr:rowOff>102108</xdr:rowOff>
    </xdr:to>
    <xdr:cxnSp macro="">
      <xdr:nvCxnSpPr>
        <xdr:cNvPr id="759" name="直線コネクタ 758"/>
        <xdr:cNvCxnSpPr/>
      </xdr:nvCxnSpPr>
      <xdr:spPr>
        <a:xfrm flipV="1">
          <a:off x="21323300" y="1449705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51308</xdr:rowOff>
    </xdr:from>
    <xdr:to>
      <xdr:col>107</xdr:col>
      <xdr:colOff>101600</xdr:colOff>
      <xdr:row>84</xdr:row>
      <xdr:rowOff>152908</xdr:rowOff>
    </xdr:to>
    <xdr:sp macro="" textlink="">
      <xdr:nvSpPr>
        <xdr:cNvPr id="760" name="楕円 759"/>
        <xdr:cNvSpPr/>
      </xdr:nvSpPr>
      <xdr:spPr>
        <a:xfrm>
          <a:off x="20383500" y="1445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102108</xdr:rowOff>
    </xdr:from>
    <xdr:to>
      <xdr:col>111</xdr:col>
      <xdr:colOff>177800</xdr:colOff>
      <xdr:row>84</xdr:row>
      <xdr:rowOff>102108</xdr:rowOff>
    </xdr:to>
    <xdr:cxnSp macro="">
      <xdr:nvCxnSpPr>
        <xdr:cNvPr id="761" name="直線コネクタ 760"/>
        <xdr:cNvCxnSpPr/>
      </xdr:nvCxnSpPr>
      <xdr:spPr>
        <a:xfrm>
          <a:off x="20434300" y="14503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69596</xdr:rowOff>
    </xdr:from>
    <xdr:to>
      <xdr:col>102</xdr:col>
      <xdr:colOff>165100</xdr:colOff>
      <xdr:row>84</xdr:row>
      <xdr:rowOff>171196</xdr:rowOff>
    </xdr:to>
    <xdr:sp macro="" textlink="">
      <xdr:nvSpPr>
        <xdr:cNvPr id="762" name="楕円 761"/>
        <xdr:cNvSpPr/>
      </xdr:nvSpPr>
      <xdr:spPr>
        <a:xfrm>
          <a:off x="19494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102108</xdr:rowOff>
    </xdr:from>
    <xdr:to>
      <xdr:col>107</xdr:col>
      <xdr:colOff>50800</xdr:colOff>
      <xdr:row>84</xdr:row>
      <xdr:rowOff>120396</xdr:rowOff>
    </xdr:to>
    <xdr:cxnSp macro="">
      <xdr:nvCxnSpPr>
        <xdr:cNvPr id="763" name="直線コネクタ 762"/>
        <xdr:cNvCxnSpPr/>
      </xdr:nvCxnSpPr>
      <xdr:spPr>
        <a:xfrm flipV="1">
          <a:off x="19545300" y="14503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89425</xdr:rowOff>
    </xdr:from>
    <xdr:ext cx="469744" cy="259045"/>
    <xdr:sp macro="" textlink="">
      <xdr:nvSpPr>
        <xdr:cNvPr id="764" name="n_1aveValue【消防施設】&#10;一人当たり面積"/>
        <xdr:cNvSpPr txBox="1"/>
      </xdr:nvSpPr>
      <xdr:spPr>
        <a:xfrm>
          <a:off x="21075727" y="1414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139716</xdr:rowOff>
    </xdr:from>
    <xdr:ext cx="469744" cy="259045"/>
    <xdr:sp macro="" textlink="">
      <xdr:nvSpPr>
        <xdr:cNvPr id="765"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766" name="n_3aveValue【消防施設】&#10;一人当たり面積"/>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144035</xdr:rowOff>
    </xdr:from>
    <xdr:ext cx="469744" cy="259045"/>
    <xdr:sp macro="" textlink="">
      <xdr:nvSpPr>
        <xdr:cNvPr id="767" name="n_1mainValue【消防施設】&#10;一人当たり面積"/>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144035</xdr:rowOff>
    </xdr:from>
    <xdr:ext cx="469744" cy="259045"/>
    <xdr:sp macro="" textlink="">
      <xdr:nvSpPr>
        <xdr:cNvPr id="768" name="n_2mainValue【消防施設】&#10;一人当たり面積"/>
        <xdr:cNvSpPr txBox="1"/>
      </xdr:nvSpPr>
      <xdr:spPr>
        <a:xfrm>
          <a:off x="201994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162323</xdr:rowOff>
    </xdr:from>
    <xdr:ext cx="469744" cy="259045"/>
    <xdr:sp macro="" textlink="">
      <xdr:nvSpPr>
        <xdr:cNvPr id="769" name="n_3mainValue【消防施設】&#10;一人当たり面積"/>
        <xdr:cNvSpPr txBox="1"/>
      </xdr:nvSpPr>
      <xdr:spPr>
        <a:xfrm>
          <a:off x="19310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0" name="正方形/長方形 76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1" name="正方形/長方形 77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2" name="正方形/長方形 77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3" name="正方形/長方形 77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4" name="正方形/長方形 77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5" name="正方形/長方形 77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6" name="正方形/長方形 77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7" name="正方形/長方形 77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8" name="テキスト ボックス 77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9" name="直線コネクタ 77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80" name="直線コネクタ 77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81" name="テキスト ボックス 78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82" name="直線コネクタ 78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3" name="テキスト ボックス 78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4" name="直線コネクタ 78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5" name="テキスト ボックス 78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6" name="直線コネクタ 78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7" name="テキスト ボックス 78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8" name="直線コネクタ 78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89" name="テキスト ボックス 78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1" name="テキスト ボックス 7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93" name="直線コネクタ 792"/>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94" name="【庁舎】&#10;有形固定資産減価償却率最小値テキスト"/>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95" name="直線コネクタ 794"/>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96" name="【庁舎】&#10;有形固定資産減価償却率最大値テキスト"/>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97" name="直線コネクタ 796"/>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798" name="【庁舎】&#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99" name="フローチャート: 判断 798"/>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800" name="フローチャート: 判断 799"/>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801" name="フローチャート: 判断 800"/>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802" name="フローチャート: 判断 801"/>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122555</xdr:rowOff>
    </xdr:from>
    <xdr:to>
      <xdr:col>85</xdr:col>
      <xdr:colOff>177800</xdr:colOff>
      <xdr:row>105</xdr:row>
      <xdr:rowOff>52705</xdr:rowOff>
    </xdr:to>
    <xdr:sp macro="" textlink="">
      <xdr:nvSpPr>
        <xdr:cNvPr id="808" name="楕円 807"/>
        <xdr:cNvSpPr/>
      </xdr:nvSpPr>
      <xdr:spPr>
        <a:xfrm>
          <a:off x="162687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100982</xdr:rowOff>
    </xdr:from>
    <xdr:ext cx="405111" cy="259045"/>
    <xdr:sp macro="" textlink="">
      <xdr:nvSpPr>
        <xdr:cNvPr id="809" name="【庁舎】&#10;有形固定資産減価償却率該当値テキスト"/>
        <xdr:cNvSpPr txBox="1"/>
      </xdr:nvSpPr>
      <xdr:spPr>
        <a:xfrm>
          <a:off x="16357600" y="1793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810" name="楕円 809"/>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76200</xdr:rowOff>
    </xdr:to>
    <xdr:cxnSp macro="">
      <xdr:nvCxnSpPr>
        <xdr:cNvPr id="811" name="直線コネクタ 810"/>
        <xdr:cNvCxnSpPr/>
      </xdr:nvCxnSpPr>
      <xdr:spPr>
        <a:xfrm flipV="1">
          <a:off x="15481300" y="1800415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53975</xdr:rowOff>
    </xdr:from>
    <xdr:to>
      <xdr:col>76</xdr:col>
      <xdr:colOff>165100</xdr:colOff>
      <xdr:row>105</xdr:row>
      <xdr:rowOff>155575</xdr:rowOff>
    </xdr:to>
    <xdr:sp macro="" textlink="">
      <xdr:nvSpPr>
        <xdr:cNvPr id="812" name="楕円 811"/>
        <xdr:cNvSpPr/>
      </xdr:nvSpPr>
      <xdr:spPr>
        <a:xfrm>
          <a:off x="14541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105</xdr:row>
      <xdr:rowOff>104775</xdr:rowOff>
    </xdr:to>
    <xdr:cxnSp macro="">
      <xdr:nvCxnSpPr>
        <xdr:cNvPr id="813" name="直線コネクタ 812"/>
        <xdr:cNvCxnSpPr/>
      </xdr:nvCxnSpPr>
      <xdr:spPr>
        <a:xfrm flipV="1">
          <a:off x="14592300" y="180784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92075</xdr:rowOff>
    </xdr:from>
    <xdr:to>
      <xdr:col>72</xdr:col>
      <xdr:colOff>38100</xdr:colOff>
      <xdr:row>106</xdr:row>
      <xdr:rowOff>22225</xdr:rowOff>
    </xdr:to>
    <xdr:sp macro="" textlink="">
      <xdr:nvSpPr>
        <xdr:cNvPr id="814" name="楕円 813"/>
        <xdr:cNvSpPr/>
      </xdr:nvSpPr>
      <xdr:spPr>
        <a:xfrm>
          <a:off x="13652500" y="1809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104775</xdr:rowOff>
    </xdr:from>
    <xdr:to>
      <xdr:col>76</xdr:col>
      <xdr:colOff>114300</xdr:colOff>
      <xdr:row>105</xdr:row>
      <xdr:rowOff>142875</xdr:rowOff>
    </xdr:to>
    <xdr:cxnSp macro="">
      <xdr:nvCxnSpPr>
        <xdr:cNvPr id="815" name="直線コネクタ 814"/>
        <xdr:cNvCxnSpPr/>
      </xdr:nvCxnSpPr>
      <xdr:spPr>
        <a:xfrm flipV="1">
          <a:off x="13703300" y="18107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160672</xdr:rowOff>
    </xdr:from>
    <xdr:ext cx="405111" cy="259045"/>
    <xdr:sp macro="" textlink="">
      <xdr:nvSpPr>
        <xdr:cNvPr id="816" name="n_1aveValue【庁舎】&#10;有形固定資産減価償却率"/>
        <xdr:cNvSpPr txBox="1"/>
      </xdr:nvSpPr>
      <xdr:spPr>
        <a:xfrm>
          <a:off x="15266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15891</xdr:rowOff>
    </xdr:from>
    <xdr:ext cx="405111" cy="259045"/>
    <xdr:sp macro="" textlink="">
      <xdr:nvSpPr>
        <xdr:cNvPr id="817" name="n_2aveValue【庁舎】&#10;有形固定資産減価償却率"/>
        <xdr:cNvSpPr txBox="1"/>
      </xdr:nvSpPr>
      <xdr:spPr>
        <a:xfrm>
          <a:off x="14389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818" name="n_3aveValue【庁舎】&#10;有形固定資産減価償却率"/>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118127</xdr:rowOff>
    </xdr:from>
    <xdr:ext cx="405111" cy="259045"/>
    <xdr:sp macro="" textlink="">
      <xdr:nvSpPr>
        <xdr:cNvPr id="819" name="n_1mainValue【庁舎】&#10;有形固定資産減価償却率"/>
        <xdr:cNvSpPr txBox="1"/>
      </xdr:nvSpPr>
      <xdr:spPr>
        <a:xfrm>
          <a:off x="15266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146702</xdr:rowOff>
    </xdr:from>
    <xdr:ext cx="405111" cy="259045"/>
    <xdr:sp macro="" textlink="">
      <xdr:nvSpPr>
        <xdr:cNvPr id="820" name="n_2mainValue【庁舎】&#10;有形固定資産減価償却率"/>
        <xdr:cNvSpPr txBox="1"/>
      </xdr:nvSpPr>
      <xdr:spPr>
        <a:xfrm>
          <a:off x="14389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13352</xdr:rowOff>
    </xdr:from>
    <xdr:ext cx="405111" cy="259045"/>
    <xdr:sp macro="" textlink="">
      <xdr:nvSpPr>
        <xdr:cNvPr id="821" name="n_3mainValue【庁舎】&#10;有形固定資産減価償却率"/>
        <xdr:cNvSpPr txBox="1"/>
      </xdr:nvSpPr>
      <xdr:spPr>
        <a:xfrm>
          <a:off x="13500744" y="1818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32" name="直線コネクタ 83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3" name="テキスト ボックス 83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4" name="直線コネクタ 83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5" name="テキスト ボックス 83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6" name="直線コネクタ 83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7" name="テキスト ボックス 83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8" name="直線コネクタ 83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9" name="テキスト ボックス 83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40" name="直線コネクタ 83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41" name="テキスト ボックス 84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42" name="直線コネクタ 84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3" name="テキスト ボックス 84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4" name="直線コネクタ 84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5" name="テキスト ボックス 84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47" name="直線コネクタ 846"/>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48" name="【庁舎】&#10;一人当たり面積最小値テキスト"/>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49" name="直線コネクタ 848"/>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50" name="【庁舎】&#10;一人当たり面積最大値テキスト"/>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51" name="直線コネクタ 850"/>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852" name="【庁舎】&#10;一人当たり面積平均値テキスト"/>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53" name="フローチャート: 判断 852"/>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54" name="フローチャート: 判断 853"/>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55" name="フローチャート: 判断 854"/>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856" name="フローチャート: 判断 855"/>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7" name="テキスト ボックス 8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862" name="楕円 861"/>
        <xdr:cNvSpPr/>
      </xdr:nvSpPr>
      <xdr:spPr>
        <a:xfrm>
          <a:off x="22110700" y="180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78213</xdr:rowOff>
    </xdr:from>
    <xdr:ext cx="469744" cy="259045"/>
    <xdr:sp macro="" textlink="">
      <xdr:nvSpPr>
        <xdr:cNvPr id="863" name="【庁舎】&#10;一人当たり面積該当値テキスト"/>
        <xdr:cNvSpPr txBox="1"/>
      </xdr:nvSpPr>
      <xdr:spPr>
        <a:xfrm>
          <a:off x="22199600"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64044</xdr:rowOff>
    </xdr:from>
    <xdr:to>
      <xdr:col>112</xdr:col>
      <xdr:colOff>38100</xdr:colOff>
      <xdr:row>105</xdr:row>
      <xdr:rowOff>165644</xdr:rowOff>
    </xdr:to>
    <xdr:sp macro="" textlink="">
      <xdr:nvSpPr>
        <xdr:cNvPr id="864" name="楕円 863"/>
        <xdr:cNvSpPr/>
      </xdr:nvSpPr>
      <xdr:spPr>
        <a:xfrm>
          <a:off x="21272500" y="18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106136</xdr:rowOff>
    </xdr:from>
    <xdr:to>
      <xdr:col>116</xdr:col>
      <xdr:colOff>63500</xdr:colOff>
      <xdr:row>105</xdr:row>
      <xdr:rowOff>114844</xdr:rowOff>
    </xdr:to>
    <xdr:cxnSp macro="">
      <xdr:nvCxnSpPr>
        <xdr:cNvPr id="865" name="直線コネクタ 864"/>
        <xdr:cNvCxnSpPr/>
      </xdr:nvCxnSpPr>
      <xdr:spPr>
        <a:xfrm flipV="1">
          <a:off x="21323300" y="18108386"/>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64044</xdr:rowOff>
    </xdr:from>
    <xdr:to>
      <xdr:col>107</xdr:col>
      <xdr:colOff>101600</xdr:colOff>
      <xdr:row>105</xdr:row>
      <xdr:rowOff>165644</xdr:rowOff>
    </xdr:to>
    <xdr:sp macro="" textlink="">
      <xdr:nvSpPr>
        <xdr:cNvPr id="866" name="楕円 865"/>
        <xdr:cNvSpPr/>
      </xdr:nvSpPr>
      <xdr:spPr>
        <a:xfrm>
          <a:off x="20383500" y="180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114844</xdr:rowOff>
    </xdr:from>
    <xdr:to>
      <xdr:col>111</xdr:col>
      <xdr:colOff>177800</xdr:colOff>
      <xdr:row>105</xdr:row>
      <xdr:rowOff>114844</xdr:rowOff>
    </xdr:to>
    <xdr:cxnSp macro="">
      <xdr:nvCxnSpPr>
        <xdr:cNvPr id="867" name="直線コネクタ 866"/>
        <xdr:cNvCxnSpPr/>
      </xdr:nvCxnSpPr>
      <xdr:spPr>
        <a:xfrm>
          <a:off x="20434300" y="181170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73842</xdr:rowOff>
    </xdr:from>
    <xdr:to>
      <xdr:col>102</xdr:col>
      <xdr:colOff>165100</xdr:colOff>
      <xdr:row>106</xdr:row>
      <xdr:rowOff>3992</xdr:rowOff>
    </xdr:to>
    <xdr:sp macro="" textlink="">
      <xdr:nvSpPr>
        <xdr:cNvPr id="868" name="楕円 867"/>
        <xdr:cNvSpPr/>
      </xdr:nvSpPr>
      <xdr:spPr>
        <a:xfrm>
          <a:off x="19494500" y="180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114844</xdr:rowOff>
    </xdr:from>
    <xdr:to>
      <xdr:col>107</xdr:col>
      <xdr:colOff>50800</xdr:colOff>
      <xdr:row>105</xdr:row>
      <xdr:rowOff>124642</xdr:rowOff>
    </xdr:to>
    <xdr:cxnSp macro="">
      <xdr:nvCxnSpPr>
        <xdr:cNvPr id="869" name="直線コネクタ 868"/>
        <xdr:cNvCxnSpPr/>
      </xdr:nvCxnSpPr>
      <xdr:spPr>
        <a:xfrm flipV="1">
          <a:off x="19545300" y="181170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70" name="n_1ave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871" name="n_2aveValue【庁舎】&#10;一人当たり面積"/>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65332</xdr:rowOff>
    </xdr:from>
    <xdr:ext cx="469744" cy="259045"/>
    <xdr:sp macro="" textlink="">
      <xdr:nvSpPr>
        <xdr:cNvPr id="872" name="n_3aveValue【庁舎】&#10;一人当たり面積"/>
        <xdr:cNvSpPr txBox="1"/>
      </xdr:nvSpPr>
      <xdr:spPr>
        <a:xfrm>
          <a:off x="19310427" y="1841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10721</xdr:rowOff>
    </xdr:from>
    <xdr:ext cx="469744" cy="259045"/>
    <xdr:sp macro="" textlink="">
      <xdr:nvSpPr>
        <xdr:cNvPr id="873" name="n_1mainValue【庁舎】&#10;一人当たり面積"/>
        <xdr:cNvSpPr txBox="1"/>
      </xdr:nvSpPr>
      <xdr:spPr>
        <a:xfrm>
          <a:off x="21075727"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10721</xdr:rowOff>
    </xdr:from>
    <xdr:ext cx="469744" cy="259045"/>
    <xdr:sp macro="" textlink="">
      <xdr:nvSpPr>
        <xdr:cNvPr id="874" name="n_2mainValue【庁舎】&#10;一人当たり面積"/>
        <xdr:cNvSpPr txBox="1"/>
      </xdr:nvSpPr>
      <xdr:spPr>
        <a:xfrm>
          <a:off x="20199427" y="178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20519</xdr:rowOff>
    </xdr:from>
    <xdr:ext cx="469744" cy="259045"/>
    <xdr:sp macro="" textlink="">
      <xdr:nvSpPr>
        <xdr:cNvPr id="875" name="n_3mainValue【庁舎】&#10;一人当たり面積"/>
        <xdr:cNvSpPr txBox="1"/>
      </xdr:nvSpPr>
      <xdr:spPr>
        <a:xfrm>
          <a:off x="19310427"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6" name="正方形/長方形 8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7" name="正方形/長方形 8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8" name="テキスト ボックス 8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福祉施設・消防施設が類似団体と比べ、高い減価償却率となっている。図書館については、公民館等の施設との統廃合の検討を進めている。一般廃棄物施設は、令和元年度より除却を進めている。福祉施設については、合併前の旧町村ごとにあるため、施設運営コストや料金収入などを総合的に勘案しながら今後の運営や統廃合を進めるため検討している。消防施設については、消防団組織の現状を踏まえつつ施設の統合を進めており今後数年をかけ、減価償却率は低くなる予定で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37,107
36,767
458.33
36,125,054
34,798,622
682,802
13,376,547
22,265,465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財政力指数は微増で推移しているが、類似団体と比較すると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歳入に占める税収の割合が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％と低く、財政基盤脆弱であることから、市税の徴収強化による徴収率の向上及び課税客体の適正把握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、企業誘致による雇用促進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に努め、税収増加等による歳入の確保に努める。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135467</xdr:rowOff>
    </xdr:from>
    <xdr:to>
      <xdr:col>23</xdr:col>
      <xdr:colOff>133350</xdr:colOff>
      <xdr:row>43</xdr:row>
      <xdr:rowOff>155575</xdr:rowOff>
    </xdr:to>
    <xdr:cxnSp macro="">
      <xdr:nvCxnSpPr>
        <xdr:cNvPr id="69" name="直線コネクタ 68"/>
        <xdr:cNvCxnSpPr/>
      </xdr:nvCxnSpPr>
      <xdr:spPr>
        <a:xfrm flipV="1">
          <a:off x="4114800" y="75078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43</xdr:row>
      <xdr:rowOff>155575</xdr:rowOff>
    </xdr:to>
    <xdr:cxnSp macro="">
      <xdr:nvCxnSpPr>
        <xdr:cNvPr id="72" name="直線コネクタ 71"/>
        <xdr:cNvCxnSpPr/>
      </xdr:nvCxnSpPr>
      <xdr:spPr>
        <a:xfrm>
          <a:off x="3225800" y="7527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24342</xdr:rowOff>
    </xdr:to>
    <xdr:cxnSp macro="">
      <xdr:nvCxnSpPr>
        <xdr:cNvPr id="78" name="直線コネクタ 77"/>
        <xdr:cNvCxnSpPr/>
      </xdr:nvCxnSpPr>
      <xdr:spPr>
        <a:xfrm flipV="1">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8" name="楕円 87"/>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9"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合併算定替の縮減により普通交付税が減少したこと及び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扶助費や特別会計への繰出金が増加し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ていることなどから、前年度より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国勢調査人口の減少により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普通交付税は今後も減少するため、人件費の削減や事務事業の見直しを図るとともに、施設の統廃合を進め、後年度負担の軽減を図る。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50377</xdr:rowOff>
    </xdr:to>
    <xdr:cxnSp macro="">
      <xdr:nvCxnSpPr>
        <xdr:cNvPr id="127" name="直線コネクタ 126"/>
        <xdr:cNvCxnSpPr/>
      </xdr:nvCxnSpPr>
      <xdr:spPr>
        <a:xfrm flipV="1">
          <a:off x="4953000" y="990219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22454</xdr:rowOff>
    </xdr:from>
    <xdr:ext cx="762000" cy="259045"/>
    <xdr:sp macro="" textlink="">
      <xdr:nvSpPr>
        <xdr:cNvPr id="128" name="財政構造の弾力性最小値テキスト"/>
        <xdr:cNvSpPr txBox="1"/>
      </xdr:nvSpPr>
      <xdr:spPr>
        <a:xfrm>
          <a:off x="5041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50377</xdr:rowOff>
    </xdr:from>
    <xdr:to>
      <xdr:col>24</xdr:col>
      <xdr:colOff>12700</xdr:colOff>
      <xdr:row>66</xdr:row>
      <xdr:rowOff>50377</xdr:rowOff>
    </xdr:to>
    <xdr:cxnSp macro="">
      <xdr:nvCxnSpPr>
        <xdr:cNvPr id="129" name="直線コネクタ 128"/>
        <xdr:cNvCxnSpPr/>
      </xdr:nvCxnSpPr>
      <xdr:spPr>
        <a:xfrm>
          <a:off x="4864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61</xdr:row>
      <xdr:rowOff>63077</xdr:rowOff>
    </xdr:to>
    <xdr:cxnSp macro="">
      <xdr:nvCxnSpPr>
        <xdr:cNvPr id="132" name="直線コネクタ 131"/>
        <xdr:cNvCxnSpPr/>
      </xdr:nvCxnSpPr>
      <xdr:spPr>
        <a:xfrm>
          <a:off x="4114800" y="1048935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3"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4" name="フローチャート: 判断 133"/>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154094</xdr:rowOff>
    </xdr:from>
    <xdr:to>
      <xdr:col>19</xdr:col>
      <xdr:colOff>133350</xdr:colOff>
      <xdr:row>61</xdr:row>
      <xdr:rowOff>30904</xdr:rowOff>
    </xdr:to>
    <xdr:cxnSp macro="">
      <xdr:nvCxnSpPr>
        <xdr:cNvPr id="135" name="直線コネクタ 134"/>
        <xdr:cNvCxnSpPr/>
      </xdr:nvCxnSpPr>
      <xdr:spPr>
        <a:xfrm>
          <a:off x="3225800" y="104410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79163</xdr:rowOff>
    </xdr:from>
    <xdr:to>
      <xdr:col>19</xdr:col>
      <xdr:colOff>184150</xdr:colOff>
      <xdr:row>61</xdr:row>
      <xdr:rowOff>9313</xdr:rowOff>
    </xdr:to>
    <xdr:sp macro="" textlink="">
      <xdr:nvSpPr>
        <xdr:cNvPr id="136" name="フローチャート: 判断 135"/>
        <xdr:cNvSpPr/>
      </xdr:nvSpPr>
      <xdr:spPr>
        <a:xfrm>
          <a:off x="4064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19490</xdr:rowOff>
    </xdr:from>
    <xdr:ext cx="736600" cy="259045"/>
    <xdr:sp macro="" textlink="">
      <xdr:nvSpPr>
        <xdr:cNvPr id="137" name="テキスト ボックス 136"/>
        <xdr:cNvSpPr txBox="1"/>
      </xdr:nvSpPr>
      <xdr:spPr>
        <a:xfrm>
          <a:off x="3733800" y="1013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78740</xdr:rowOff>
    </xdr:from>
    <xdr:to>
      <xdr:col>15</xdr:col>
      <xdr:colOff>82550</xdr:colOff>
      <xdr:row>60</xdr:row>
      <xdr:rowOff>154094</xdr:rowOff>
    </xdr:to>
    <xdr:cxnSp macro="">
      <xdr:nvCxnSpPr>
        <xdr:cNvPr id="138" name="直線コネクタ 137"/>
        <xdr:cNvCxnSpPr/>
      </xdr:nvCxnSpPr>
      <xdr:spPr>
        <a:xfrm>
          <a:off x="2336800" y="10022840"/>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138006</xdr:rowOff>
    </xdr:from>
    <xdr:to>
      <xdr:col>15</xdr:col>
      <xdr:colOff>133350</xdr:colOff>
      <xdr:row>60</xdr:row>
      <xdr:rowOff>68156</xdr:rowOff>
    </xdr:to>
    <xdr:sp macro="" textlink="">
      <xdr:nvSpPr>
        <xdr:cNvPr id="139" name="フローチャート: 判断 138"/>
        <xdr:cNvSpPr/>
      </xdr:nvSpPr>
      <xdr:spPr>
        <a:xfrm>
          <a:off x="3175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78333</xdr:rowOff>
    </xdr:from>
    <xdr:ext cx="762000" cy="259045"/>
    <xdr:sp macro="" textlink="">
      <xdr:nvSpPr>
        <xdr:cNvPr id="140" name="テキスト ボックス 139"/>
        <xdr:cNvSpPr txBox="1"/>
      </xdr:nvSpPr>
      <xdr:spPr>
        <a:xfrm>
          <a:off x="2844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62654</xdr:rowOff>
    </xdr:from>
    <xdr:to>
      <xdr:col>11</xdr:col>
      <xdr:colOff>31750</xdr:colOff>
      <xdr:row>58</xdr:row>
      <xdr:rowOff>78740</xdr:rowOff>
    </xdr:to>
    <xdr:cxnSp macro="">
      <xdr:nvCxnSpPr>
        <xdr:cNvPr id="141" name="直線コネクタ 140"/>
        <xdr:cNvCxnSpPr/>
      </xdr:nvCxnSpPr>
      <xdr:spPr>
        <a:xfrm>
          <a:off x="1447800" y="100067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1270</xdr:rowOff>
    </xdr:from>
    <xdr:to>
      <xdr:col>11</xdr:col>
      <xdr:colOff>82550</xdr:colOff>
      <xdr:row>59</xdr:row>
      <xdr:rowOff>102870</xdr:rowOff>
    </xdr:to>
    <xdr:sp macro="" textlink="">
      <xdr:nvSpPr>
        <xdr:cNvPr id="142" name="フローチャート: 判断 141"/>
        <xdr:cNvSpPr/>
      </xdr:nvSpPr>
      <xdr:spPr>
        <a:xfrm>
          <a:off x="2286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87647</xdr:rowOff>
    </xdr:from>
    <xdr:ext cx="762000" cy="259045"/>
    <xdr:sp macro="" textlink="">
      <xdr:nvSpPr>
        <xdr:cNvPr id="143" name="テキスト ボックス 142"/>
        <xdr:cNvSpPr txBox="1"/>
      </xdr:nvSpPr>
      <xdr:spPr>
        <a:xfrm>
          <a:off x="1955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44" name="フローチャート: 判断 143"/>
        <xdr:cNvSpPr/>
      </xdr:nvSpPr>
      <xdr:spPr>
        <a:xfrm>
          <a:off x="1397000" y="1020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4673</xdr:rowOff>
    </xdr:from>
    <xdr:ext cx="762000" cy="259045"/>
    <xdr:sp macro="" textlink="">
      <xdr:nvSpPr>
        <xdr:cNvPr id="145" name="テキスト ボックス 144"/>
        <xdr:cNvSpPr txBox="1"/>
      </xdr:nvSpPr>
      <xdr:spPr>
        <a:xfrm>
          <a:off x="10668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12277</xdr:rowOff>
    </xdr:from>
    <xdr:to>
      <xdr:col>23</xdr:col>
      <xdr:colOff>184150</xdr:colOff>
      <xdr:row>61</xdr:row>
      <xdr:rowOff>113877</xdr:rowOff>
    </xdr:to>
    <xdr:sp macro="" textlink="">
      <xdr:nvSpPr>
        <xdr:cNvPr id="151" name="楕円 150"/>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28804</xdr:rowOff>
    </xdr:from>
    <xdr:ext cx="762000" cy="259045"/>
    <xdr:sp macro="" textlink="">
      <xdr:nvSpPr>
        <xdr:cNvPr id="152" name="財政構造の弾力性該当値テキスト"/>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3" name="楕円 152"/>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66481</xdr:rowOff>
    </xdr:from>
    <xdr:ext cx="736600" cy="259045"/>
    <xdr:sp macro="" textlink="">
      <xdr:nvSpPr>
        <xdr:cNvPr id="154" name="テキスト ボックス 153"/>
        <xdr:cNvSpPr txBox="1"/>
      </xdr:nvSpPr>
      <xdr:spPr>
        <a:xfrm>
          <a:off x="3733800" y="1052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103294</xdr:rowOff>
    </xdr:from>
    <xdr:to>
      <xdr:col>15</xdr:col>
      <xdr:colOff>133350</xdr:colOff>
      <xdr:row>61</xdr:row>
      <xdr:rowOff>33444</xdr:rowOff>
    </xdr:to>
    <xdr:sp macro="" textlink="">
      <xdr:nvSpPr>
        <xdr:cNvPr id="155" name="楕円 154"/>
        <xdr:cNvSpPr/>
      </xdr:nvSpPr>
      <xdr:spPr>
        <a:xfrm>
          <a:off x="3175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18221</xdr:rowOff>
    </xdr:from>
    <xdr:ext cx="762000" cy="259045"/>
    <xdr:sp macro="" textlink="">
      <xdr:nvSpPr>
        <xdr:cNvPr id="156" name="テキスト ボックス 155"/>
        <xdr:cNvSpPr txBox="1"/>
      </xdr:nvSpPr>
      <xdr:spPr>
        <a:xfrm>
          <a:off x="2844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27940</xdr:rowOff>
    </xdr:from>
    <xdr:to>
      <xdr:col>11</xdr:col>
      <xdr:colOff>82550</xdr:colOff>
      <xdr:row>58</xdr:row>
      <xdr:rowOff>129540</xdr:rowOff>
    </xdr:to>
    <xdr:sp macro="" textlink="">
      <xdr:nvSpPr>
        <xdr:cNvPr id="157" name="楕円 156"/>
        <xdr:cNvSpPr/>
      </xdr:nvSpPr>
      <xdr:spPr>
        <a:xfrm>
          <a:off x="22860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139717</xdr:rowOff>
    </xdr:from>
    <xdr:ext cx="762000" cy="259045"/>
    <xdr:sp macro="" textlink="">
      <xdr:nvSpPr>
        <xdr:cNvPr id="158" name="テキスト ボックス 157"/>
        <xdr:cNvSpPr txBox="1"/>
      </xdr:nvSpPr>
      <xdr:spPr>
        <a:xfrm>
          <a:off x="1955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11854</xdr:rowOff>
    </xdr:from>
    <xdr:to>
      <xdr:col>7</xdr:col>
      <xdr:colOff>31750</xdr:colOff>
      <xdr:row>58</xdr:row>
      <xdr:rowOff>113454</xdr:rowOff>
    </xdr:to>
    <xdr:sp macro="" textlink="">
      <xdr:nvSpPr>
        <xdr:cNvPr id="159" name="楕円 158"/>
        <xdr:cNvSpPr/>
      </xdr:nvSpPr>
      <xdr:spPr>
        <a:xfrm>
          <a:off x="13970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123631</xdr:rowOff>
    </xdr:from>
    <xdr:ext cx="762000" cy="259045"/>
    <xdr:sp macro="" textlink="">
      <xdr:nvSpPr>
        <xdr:cNvPr id="160" name="テキスト ボックス 159"/>
        <xdr:cNvSpPr txBox="1"/>
      </xdr:nvSpPr>
      <xdr:spPr>
        <a:xfrm>
          <a:off x="1066800" y="97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[280,639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震災関連事業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（除染対策事業）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進捗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114,236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円多い状況にある。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なお、令和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年度で除染対策事業が終了する予定のため、その後は減少する見込みである。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131749</xdr:rowOff>
    </xdr:from>
    <xdr:to>
      <xdr:col>23</xdr:col>
      <xdr:colOff>133350</xdr:colOff>
      <xdr:row>84</xdr:row>
      <xdr:rowOff>125337</xdr:rowOff>
    </xdr:to>
    <xdr:cxnSp macro="">
      <xdr:nvCxnSpPr>
        <xdr:cNvPr id="190" name="直線コネクタ 189"/>
        <xdr:cNvCxnSpPr/>
      </xdr:nvCxnSpPr>
      <xdr:spPr>
        <a:xfrm flipV="1">
          <a:off x="4953000" y="13847749"/>
          <a:ext cx="0" cy="6793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97414</xdr:rowOff>
    </xdr:from>
    <xdr:ext cx="762000" cy="259045"/>
    <xdr:sp macro="" textlink="">
      <xdr:nvSpPr>
        <xdr:cNvPr id="191" name="人件費・物件費等の状況最小値テキスト"/>
        <xdr:cNvSpPr txBox="1"/>
      </xdr:nvSpPr>
      <xdr:spPr>
        <a:xfrm>
          <a:off x="5041900" y="14499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125337</xdr:rowOff>
    </xdr:from>
    <xdr:to>
      <xdr:col>24</xdr:col>
      <xdr:colOff>12700</xdr:colOff>
      <xdr:row>84</xdr:row>
      <xdr:rowOff>125337</xdr:rowOff>
    </xdr:to>
    <xdr:cxnSp macro="">
      <xdr:nvCxnSpPr>
        <xdr:cNvPr id="192" name="直線コネクタ 191"/>
        <xdr:cNvCxnSpPr/>
      </xdr:nvCxnSpPr>
      <xdr:spPr>
        <a:xfrm>
          <a:off x="4864100" y="1452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46676</xdr:rowOff>
    </xdr:from>
    <xdr:ext cx="762000" cy="259045"/>
    <xdr:sp macro="" textlink="">
      <xdr:nvSpPr>
        <xdr:cNvPr id="193" name="人件費・物件費等の状況最大値テキスト"/>
        <xdr:cNvSpPr txBox="1"/>
      </xdr:nvSpPr>
      <xdr:spPr>
        <a:xfrm>
          <a:off x="5041900" y="135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131749</xdr:rowOff>
    </xdr:from>
    <xdr:to>
      <xdr:col>24</xdr:col>
      <xdr:colOff>12700</xdr:colOff>
      <xdr:row>80</xdr:row>
      <xdr:rowOff>131749</xdr:rowOff>
    </xdr:to>
    <xdr:cxnSp macro="">
      <xdr:nvCxnSpPr>
        <xdr:cNvPr id="194" name="直線コネクタ 193"/>
        <xdr:cNvCxnSpPr/>
      </xdr:nvCxnSpPr>
      <xdr:spPr>
        <a:xfrm>
          <a:off x="4864100" y="138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60959</xdr:rowOff>
    </xdr:from>
    <xdr:to>
      <xdr:col>23</xdr:col>
      <xdr:colOff>133350</xdr:colOff>
      <xdr:row>84</xdr:row>
      <xdr:rowOff>125337</xdr:rowOff>
    </xdr:to>
    <xdr:cxnSp macro="">
      <xdr:nvCxnSpPr>
        <xdr:cNvPr id="195" name="直線コネクタ 194"/>
        <xdr:cNvCxnSpPr/>
      </xdr:nvCxnSpPr>
      <xdr:spPr>
        <a:xfrm>
          <a:off x="4114800" y="14119859"/>
          <a:ext cx="838200" cy="40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145995</xdr:rowOff>
    </xdr:from>
    <xdr:ext cx="762000" cy="259045"/>
    <xdr:sp macro="" textlink="">
      <xdr:nvSpPr>
        <xdr:cNvPr id="196" name="人件費・物件費等の状況平均値テキスト"/>
        <xdr:cNvSpPr txBox="1"/>
      </xdr:nvSpPr>
      <xdr:spPr>
        <a:xfrm>
          <a:off x="5041900" y="13861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129468</xdr:rowOff>
    </xdr:from>
    <xdr:to>
      <xdr:col>23</xdr:col>
      <xdr:colOff>184150</xdr:colOff>
      <xdr:row>82</xdr:row>
      <xdr:rowOff>59618</xdr:rowOff>
    </xdr:to>
    <xdr:sp macro="" textlink="">
      <xdr:nvSpPr>
        <xdr:cNvPr id="197" name="フローチャート: 判断 196"/>
        <xdr:cNvSpPr/>
      </xdr:nvSpPr>
      <xdr:spPr>
        <a:xfrm>
          <a:off x="4902200" y="140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60959</xdr:rowOff>
    </xdr:from>
    <xdr:to>
      <xdr:col>19</xdr:col>
      <xdr:colOff>133350</xdr:colOff>
      <xdr:row>82</xdr:row>
      <xdr:rowOff>90289</xdr:rowOff>
    </xdr:to>
    <xdr:cxnSp macro="">
      <xdr:nvCxnSpPr>
        <xdr:cNvPr id="198" name="直線コネクタ 197"/>
        <xdr:cNvCxnSpPr/>
      </xdr:nvCxnSpPr>
      <xdr:spPr>
        <a:xfrm flipV="1">
          <a:off x="3225800" y="14119859"/>
          <a:ext cx="8890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96072</xdr:rowOff>
    </xdr:from>
    <xdr:to>
      <xdr:col>19</xdr:col>
      <xdr:colOff>184150</xdr:colOff>
      <xdr:row>82</xdr:row>
      <xdr:rowOff>26222</xdr:rowOff>
    </xdr:to>
    <xdr:sp macro="" textlink="">
      <xdr:nvSpPr>
        <xdr:cNvPr id="199" name="フローチャート: 判断 198"/>
        <xdr:cNvSpPr/>
      </xdr:nvSpPr>
      <xdr:spPr>
        <a:xfrm>
          <a:off x="4064000" y="139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36399</xdr:rowOff>
    </xdr:from>
    <xdr:ext cx="736600" cy="259045"/>
    <xdr:sp macro="" textlink="">
      <xdr:nvSpPr>
        <xdr:cNvPr id="200" name="テキスト ボックス 199"/>
        <xdr:cNvSpPr txBox="1"/>
      </xdr:nvSpPr>
      <xdr:spPr>
        <a:xfrm>
          <a:off x="3733800" y="1375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90289</xdr:rowOff>
    </xdr:from>
    <xdr:to>
      <xdr:col>15</xdr:col>
      <xdr:colOff>82550</xdr:colOff>
      <xdr:row>82</xdr:row>
      <xdr:rowOff>104409</xdr:rowOff>
    </xdr:to>
    <xdr:cxnSp macro="">
      <xdr:nvCxnSpPr>
        <xdr:cNvPr id="201" name="直線コネクタ 200"/>
        <xdr:cNvCxnSpPr/>
      </xdr:nvCxnSpPr>
      <xdr:spPr>
        <a:xfrm flipV="1">
          <a:off x="2336800" y="14149189"/>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93698</xdr:rowOff>
    </xdr:from>
    <xdr:to>
      <xdr:col>15</xdr:col>
      <xdr:colOff>133350</xdr:colOff>
      <xdr:row>82</xdr:row>
      <xdr:rowOff>23848</xdr:rowOff>
    </xdr:to>
    <xdr:sp macro="" textlink="">
      <xdr:nvSpPr>
        <xdr:cNvPr id="202" name="フローチャート: 判断 201"/>
        <xdr:cNvSpPr/>
      </xdr:nvSpPr>
      <xdr:spPr>
        <a:xfrm>
          <a:off x="3175000" y="1398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34025</xdr:rowOff>
    </xdr:from>
    <xdr:ext cx="762000" cy="259045"/>
    <xdr:sp macro="" textlink="">
      <xdr:nvSpPr>
        <xdr:cNvPr id="203" name="テキスト ボックス 202"/>
        <xdr:cNvSpPr txBox="1"/>
      </xdr:nvSpPr>
      <xdr:spPr>
        <a:xfrm>
          <a:off x="2844800" y="137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104409</xdr:rowOff>
    </xdr:from>
    <xdr:to>
      <xdr:col>11</xdr:col>
      <xdr:colOff>31750</xdr:colOff>
      <xdr:row>89</xdr:row>
      <xdr:rowOff>75958</xdr:rowOff>
    </xdr:to>
    <xdr:cxnSp macro="">
      <xdr:nvCxnSpPr>
        <xdr:cNvPr id="204" name="直線コネクタ 203"/>
        <xdr:cNvCxnSpPr/>
      </xdr:nvCxnSpPr>
      <xdr:spPr>
        <a:xfrm flipV="1">
          <a:off x="1447800" y="14163309"/>
          <a:ext cx="889000" cy="117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79558</xdr:rowOff>
    </xdr:from>
    <xdr:to>
      <xdr:col>11</xdr:col>
      <xdr:colOff>82550</xdr:colOff>
      <xdr:row>82</xdr:row>
      <xdr:rowOff>9708</xdr:rowOff>
    </xdr:to>
    <xdr:sp macro="" textlink="">
      <xdr:nvSpPr>
        <xdr:cNvPr id="205" name="フローチャート: 判断 204"/>
        <xdr:cNvSpPr/>
      </xdr:nvSpPr>
      <xdr:spPr>
        <a:xfrm>
          <a:off x="2286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19885</xdr:rowOff>
    </xdr:from>
    <xdr:ext cx="762000" cy="259045"/>
    <xdr:sp macro="" textlink="">
      <xdr:nvSpPr>
        <xdr:cNvPr id="206" name="テキスト ボックス 205"/>
        <xdr:cNvSpPr txBox="1"/>
      </xdr:nvSpPr>
      <xdr:spPr>
        <a:xfrm>
          <a:off x="1955800" y="1373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70084</xdr:rowOff>
    </xdr:from>
    <xdr:to>
      <xdr:col>7</xdr:col>
      <xdr:colOff>31750</xdr:colOff>
      <xdr:row>82</xdr:row>
      <xdr:rowOff>234</xdr:rowOff>
    </xdr:to>
    <xdr:sp macro="" textlink="">
      <xdr:nvSpPr>
        <xdr:cNvPr id="207" name="フローチャート: 判断 206"/>
        <xdr:cNvSpPr/>
      </xdr:nvSpPr>
      <xdr:spPr>
        <a:xfrm>
          <a:off x="1397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10411</xdr:rowOff>
    </xdr:from>
    <xdr:ext cx="762000" cy="259045"/>
    <xdr:sp macro="" textlink="">
      <xdr:nvSpPr>
        <xdr:cNvPr id="208" name="テキスト ボックス 207"/>
        <xdr:cNvSpPr txBox="1"/>
      </xdr:nvSpPr>
      <xdr:spPr>
        <a:xfrm>
          <a:off x="1066800" y="1372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74537</xdr:rowOff>
    </xdr:from>
    <xdr:to>
      <xdr:col>23</xdr:col>
      <xdr:colOff>184150</xdr:colOff>
      <xdr:row>85</xdr:row>
      <xdr:rowOff>4687</xdr:rowOff>
    </xdr:to>
    <xdr:sp macro="" textlink="">
      <xdr:nvSpPr>
        <xdr:cNvPr id="214" name="楕円 213"/>
        <xdr:cNvSpPr/>
      </xdr:nvSpPr>
      <xdr:spPr>
        <a:xfrm>
          <a:off x="4902200" y="1447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141864</xdr:rowOff>
    </xdr:from>
    <xdr:ext cx="762000" cy="259045"/>
    <xdr:sp macro="" textlink="">
      <xdr:nvSpPr>
        <xdr:cNvPr id="215" name="人件費・物件費等の状況該当値テキスト"/>
        <xdr:cNvSpPr txBox="1"/>
      </xdr:nvSpPr>
      <xdr:spPr>
        <a:xfrm>
          <a:off x="5041900" y="1437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10159</xdr:rowOff>
    </xdr:from>
    <xdr:to>
      <xdr:col>19</xdr:col>
      <xdr:colOff>184150</xdr:colOff>
      <xdr:row>82</xdr:row>
      <xdr:rowOff>111759</xdr:rowOff>
    </xdr:to>
    <xdr:sp macro="" textlink="">
      <xdr:nvSpPr>
        <xdr:cNvPr id="216" name="楕円 215"/>
        <xdr:cNvSpPr/>
      </xdr:nvSpPr>
      <xdr:spPr>
        <a:xfrm>
          <a:off x="4064000" y="1406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96536</xdr:rowOff>
    </xdr:from>
    <xdr:ext cx="736600" cy="259045"/>
    <xdr:sp macro="" textlink="">
      <xdr:nvSpPr>
        <xdr:cNvPr id="217" name="テキスト ボックス 216"/>
        <xdr:cNvSpPr txBox="1"/>
      </xdr:nvSpPr>
      <xdr:spPr>
        <a:xfrm>
          <a:off x="3733800" y="14155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39489</xdr:rowOff>
    </xdr:from>
    <xdr:to>
      <xdr:col>15</xdr:col>
      <xdr:colOff>133350</xdr:colOff>
      <xdr:row>82</xdr:row>
      <xdr:rowOff>141089</xdr:rowOff>
    </xdr:to>
    <xdr:sp macro="" textlink="">
      <xdr:nvSpPr>
        <xdr:cNvPr id="218" name="楕円 217"/>
        <xdr:cNvSpPr/>
      </xdr:nvSpPr>
      <xdr:spPr>
        <a:xfrm>
          <a:off x="3175000" y="140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125866</xdr:rowOff>
    </xdr:from>
    <xdr:ext cx="762000" cy="259045"/>
    <xdr:sp macro="" textlink="">
      <xdr:nvSpPr>
        <xdr:cNvPr id="219" name="テキスト ボックス 218"/>
        <xdr:cNvSpPr txBox="1"/>
      </xdr:nvSpPr>
      <xdr:spPr>
        <a:xfrm>
          <a:off x="2844800" y="14184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53609</xdr:rowOff>
    </xdr:from>
    <xdr:to>
      <xdr:col>11</xdr:col>
      <xdr:colOff>82550</xdr:colOff>
      <xdr:row>82</xdr:row>
      <xdr:rowOff>155209</xdr:rowOff>
    </xdr:to>
    <xdr:sp macro="" textlink="">
      <xdr:nvSpPr>
        <xdr:cNvPr id="220" name="楕円 219"/>
        <xdr:cNvSpPr/>
      </xdr:nvSpPr>
      <xdr:spPr>
        <a:xfrm>
          <a:off x="2286000" y="141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139986</xdr:rowOff>
    </xdr:from>
    <xdr:ext cx="762000" cy="259045"/>
    <xdr:sp macro="" textlink="">
      <xdr:nvSpPr>
        <xdr:cNvPr id="221" name="テキスト ボックス 220"/>
        <xdr:cNvSpPr txBox="1"/>
      </xdr:nvSpPr>
      <xdr:spPr>
        <a:xfrm>
          <a:off x="1955800" y="141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25158</xdr:rowOff>
    </xdr:from>
    <xdr:to>
      <xdr:col>7</xdr:col>
      <xdr:colOff>31750</xdr:colOff>
      <xdr:row>89</xdr:row>
      <xdr:rowOff>126758</xdr:rowOff>
    </xdr:to>
    <xdr:sp macro="" textlink="">
      <xdr:nvSpPr>
        <xdr:cNvPr id="222" name="楕円 221"/>
        <xdr:cNvSpPr/>
      </xdr:nvSpPr>
      <xdr:spPr>
        <a:xfrm>
          <a:off x="1397000" y="15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111535</xdr:rowOff>
    </xdr:from>
    <xdr:ext cx="762000" cy="259045"/>
    <xdr:sp macro="" textlink="">
      <xdr:nvSpPr>
        <xdr:cNvPr id="223" name="テキスト ボックス 222"/>
        <xdr:cNvSpPr txBox="1"/>
      </xdr:nvSpPr>
      <xdr:spPr>
        <a:xfrm>
          <a:off x="1066800" y="1537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給与水準の適正化に努めており、類似団体平均を下回っているが、引き続き適正な給与水準となるよう取り組む。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4" name="直線コネクタ 253"/>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5"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6" name="直線コネクタ 255"/>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168729</xdr:rowOff>
    </xdr:to>
    <xdr:cxnSp macro="">
      <xdr:nvCxnSpPr>
        <xdr:cNvPr id="259" name="直線コネクタ 258"/>
        <xdr:cNvCxnSpPr/>
      </xdr:nvCxnSpPr>
      <xdr:spPr>
        <a:xfrm>
          <a:off x="16179800" y="1455329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84</xdr:row>
      <xdr:rowOff>168729</xdr:rowOff>
    </xdr:to>
    <xdr:cxnSp macro="">
      <xdr:nvCxnSpPr>
        <xdr:cNvPr id="262" name="直線コネクタ 261"/>
        <xdr:cNvCxnSpPr/>
      </xdr:nvCxnSpPr>
      <xdr:spPr>
        <a:xfrm flipV="1">
          <a:off x="15290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4" name="テキスト ボックス 263"/>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168729</xdr:rowOff>
    </xdr:to>
    <xdr:cxnSp macro="">
      <xdr:nvCxnSpPr>
        <xdr:cNvPr id="265" name="直線コネクタ 264"/>
        <xdr:cNvCxnSpPr/>
      </xdr:nvCxnSpPr>
      <xdr:spPr>
        <a:xfrm>
          <a:off x="14401800" y="144843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6" name="フローチャート: 判断 265"/>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7" name="テキスト ボックス 266"/>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84</xdr:row>
      <xdr:rowOff>82550</xdr:rowOff>
    </xdr:to>
    <xdr:cxnSp macro="">
      <xdr:nvCxnSpPr>
        <xdr:cNvPr id="268" name="直線コネクタ 267"/>
        <xdr:cNvCxnSpPr/>
      </xdr:nvCxnSpPr>
      <xdr:spPr>
        <a:xfrm>
          <a:off x="13512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9" name="フローチャート: 判断 268"/>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0" name="テキスト ボックス 26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2" name="テキスト ボックス 271"/>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8" name="楕円 277"/>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9"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80" name="楕円 279"/>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41020</xdr:rowOff>
    </xdr:from>
    <xdr:ext cx="736600" cy="259045"/>
    <xdr:sp macro="" textlink="">
      <xdr:nvSpPr>
        <xdr:cNvPr id="281" name="テキスト ボックス 280"/>
        <xdr:cNvSpPr txBox="1"/>
      </xdr:nvSpPr>
      <xdr:spPr>
        <a:xfrm>
          <a:off x="15798800" y="1427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82" name="楕円 281"/>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83" name="テキスト ボックス 282"/>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6" name="楕円 285"/>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7" name="テキスト ボックス 286"/>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町村合併により類似団体平均を大きく上回ってい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事務事業の見直しや組織再編等により職員数を削減していることで、類似団体と同水準の職員数となった。少子化により人口が減少していることから、引き続き、適正な定員管理に努める。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9" name="直線コネクタ 318"/>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20" name="定員管理の状況最小値テキスト"/>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21" name="直線コネクタ 320"/>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22"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23" name="直線コネクタ 322"/>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122827</xdr:rowOff>
    </xdr:from>
    <xdr:to>
      <xdr:col>81</xdr:col>
      <xdr:colOff>44450</xdr:colOff>
      <xdr:row>62</xdr:row>
      <xdr:rowOff>108222</xdr:rowOff>
    </xdr:to>
    <xdr:cxnSp macro="">
      <xdr:nvCxnSpPr>
        <xdr:cNvPr id="324" name="直線コネクタ 323"/>
        <xdr:cNvCxnSpPr/>
      </xdr:nvCxnSpPr>
      <xdr:spPr>
        <a:xfrm flipV="1">
          <a:off x="16179800" y="10581277"/>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5" name="定員管理の状況平均値テキスト"/>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6" name="フローチャート: 判断 325"/>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108222</xdr:rowOff>
    </xdr:from>
    <xdr:to>
      <xdr:col>77</xdr:col>
      <xdr:colOff>44450</xdr:colOff>
      <xdr:row>63</xdr:row>
      <xdr:rowOff>2268</xdr:rowOff>
    </xdr:to>
    <xdr:cxnSp macro="">
      <xdr:nvCxnSpPr>
        <xdr:cNvPr id="327" name="直線コネクタ 326"/>
        <xdr:cNvCxnSpPr/>
      </xdr:nvCxnSpPr>
      <xdr:spPr>
        <a:xfrm flipV="1">
          <a:off x="15290800" y="10738122"/>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8" name="フローチャート: 判断 327"/>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9" name="テキスト ボックス 328"/>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2268</xdr:rowOff>
    </xdr:from>
    <xdr:to>
      <xdr:col>72</xdr:col>
      <xdr:colOff>203200</xdr:colOff>
      <xdr:row>63</xdr:row>
      <xdr:rowOff>7438</xdr:rowOff>
    </xdr:to>
    <xdr:cxnSp macro="">
      <xdr:nvCxnSpPr>
        <xdr:cNvPr id="330" name="直線コネクタ 329"/>
        <xdr:cNvCxnSpPr/>
      </xdr:nvCxnSpPr>
      <xdr:spPr>
        <a:xfrm flipV="1">
          <a:off x="14401800" y="10803618"/>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1" name="フローチャート: 判断 330"/>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2" name="テキスト ボックス 331"/>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5715</xdr:rowOff>
    </xdr:from>
    <xdr:to>
      <xdr:col>68</xdr:col>
      <xdr:colOff>152400</xdr:colOff>
      <xdr:row>63</xdr:row>
      <xdr:rowOff>7438</xdr:rowOff>
    </xdr:to>
    <xdr:cxnSp macro="">
      <xdr:nvCxnSpPr>
        <xdr:cNvPr id="333" name="直線コネクタ 332"/>
        <xdr:cNvCxnSpPr/>
      </xdr:nvCxnSpPr>
      <xdr:spPr>
        <a:xfrm>
          <a:off x="13512800" y="10807065"/>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6" name="フローチャート: 判断 335"/>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37" name="テキスト ボックス 336"/>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72027</xdr:rowOff>
    </xdr:from>
    <xdr:to>
      <xdr:col>81</xdr:col>
      <xdr:colOff>95250</xdr:colOff>
      <xdr:row>62</xdr:row>
      <xdr:rowOff>2177</xdr:rowOff>
    </xdr:to>
    <xdr:sp macro="" textlink="">
      <xdr:nvSpPr>
        <xdr:cNvPr id="343" name="楕円 342"/>
        <xdr:cNvSpPr/>
      </xdr:nvSpPr>
      <xdr:spPr>
        <a:xfrm>
          <a:off x="169672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44104</xdr:rowOff>
    </xdr:from>
    <xdr:ext cx="762000" cy="259045"/>
    <xdr:sp macro="" textlink="">
      <xdr:nvSpPr>
        <xdr:cNvPr id="344" name="定員管理の状況該当値テキスト"/>
        <xdr:cNvSpPr txBox="1"/>
      </xdr:nvSpPr>
      <xdr:spPr>
        <a:xfrm>
          <a:off x="17106900" y="1050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57422</xdr:rowOff>
    </xdr:from>
    <xdr:to>
      <xdr:col>77</xdr:col>
      <xdr:colOff>95250</xdr:colOff>
      <xdr:row>62</xdr:row>
      <xdr:rowOff>159022</xdr:rowOff>
    </xdr:to>
    <xdr:sp macro="" textlink="">
      <xdr:nvSpPr>
        <xdr:cNvPr id="345" name="楕円 344"/>
        <xdr:cNvSpPr/>
      </xdr:nvSpPr>
      <xdr:spPr>
        <a:xfrm>
          <a:off x="16129000" y="106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143799</xdr:rowOff>
    </xdr:from>
    <xdr:ext cx="736600" cy="259045"/>
    <xdr:sp macro="" textlink="">
      <xdr:nvSpPr>
        <xdr:cNvPr id="346" name="テキスト ボックス 345"/>
        <xdr:cNvSpPr txBox="1"/>
      </xdr:nvSpPr>
      <xdr:spPr>
        <a:xfrm>
          <a:off x="15798800" y="1077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122918</xdr:rowOff>
    </xdr:from>
    <xdr:to>
      <xdr:col>73</xdr:col>
      <xdr:colOff>44450</xdr:colOff>
      <xdr:row>63</xdr:row>
      <xdr:rowOff>53068</xdr:rowOff>
    </xdr:to>
    <xdr:sp macro="" textlink="">
      <xdr:nvSpPr>
        <xdr:cNvPr id="347" name="楕円 346"/>
        <xdr:cNvSpPr/>
      </xdr:nvSpPr>
      <xdr:spPr>
        <a:xfrm>
          <a:off x="152400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37845</xdr:rowOff>
    </xdr:from>
    <xdr:ext cx="762000" cy="259045"/>
    <xdr:sp macro="" textlink="">
      <xdr:nvSpPr>
        <xdr:cNvPr id="348" name="テキスト ボックス 347"/>
        <xdr:cNvSpPr txBox="1"/>
      </xdr:nvSpPr>
      <xdr:spPr>
        <a:xfrm>
          <a:off x="14909800" y="1083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128088</xdr:rowOff>
    </xdr:from>
    <xdr:to>
      <xdr:col>68</xdr:col>
      <xdr:colOff>203200</xdr:colOff>
      <xdr:row>63</xdr:row>
      <xdr:rowOff>58238</xdr:rowOff>
    </xdr:to>
    <xdr:sp macro="" textlink="">
      <xdr:nvSpPr>
        <xdr:cNvPr id="349" name="楕円 348"/>
        <xdr:cNvSpPr/>
      </xdr:nvSpPr>
      <xdr:spPr>
        <a:xfrm>
          <a:off x="14351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43015</xdr:rowOff>
    </xdr:from>
    <xdr:ext cx="762000" cy="259045"/>
    <xdr:sp macro="" textlink="">
      <xdr:nvSpPr>
        <xdr:cNvPr id="350" name="テキスト ボックス 349"/>
        <xdr:cNvSpPr txBox="1"/>
      </xdr:nvSpPr>
      <xdr:spPr>
        <a:xfrm>
          <a:off x="14020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51" name="楕円 350"/>
        <xdr:cNvSpPr/>
      </xdr:nvSpPr>
      <xdr:spPr>
        <a:xfrm>
          <a:off x="13462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52" name="テキスト ボックス 351"/>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元利償還金及び公営企業会計に対する繰入金が減額となったものの、一部事務組合等負担金の増額や普通交付税及び臨時財政対策債が減額したことから、前年度から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％悪化した。</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9" name="直線コネクタ 378"/>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8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83" name="直線コネクタ 38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3810</xdr:rowOff>
    </xdr:to>
    <xdr:cxnSp macro="">
      <xdr:nvCxnSpPr>
        <xdr:cNvPr id="384" name="直線コネクタ 383"/>
        <xdr:cNvCxnSpPr/>
      </xdr:nvCxnSpPr>
      <xdr:spPr>
        <a:xfrm>
          <a:off x="16179800" y="69850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5" name="公債費負担の状況平均値テキスト"/>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6" name="フローチャート: 判断 385"/>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40132</xdr:rowOff>
    </xdr:from>
    <xdr:to>
      <xdr:col>77</xdr:col>
      <xdr:colOff>44450</xdr:colOff>
      <xdr:row>40</xdr:row>
      <xdr:rowOff>127000</xdr:rowOff>
    </xdr:to>
    <xdr:cxnSp macro="">
      <xdr:nvCxnSpPr>
        <xdr:cNvPr id="387" name="直線コネクタ 386"/>
        <xdr:cNvCxnSpPr/>
      </xdr:nvCxnSpPr>
      <xdr:spPr>
        <a:xfrm>
          <a:off x="15290800" y="68981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8" name="フローチャート: 判断 387"/>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9" name="テキスト ボックス 388"/>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40132</xdr:rowOff>
    </xdr:to>
    <xdr:cxnSp macro="">
      <xdr:nvCxnSpPr>
        <xdr:cNvPr id="390" name="直線コネクタ 389"/>
        <xdr:cNvCxnSpPr/>
      </xdr:nvCxnSpPr>
      <xdr:spPr>
        <a:xfrm>
          <a:off x="14401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91" name="フローチャート: 判断 39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92" name="テキスト ボックス 391"/>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11176</xdr:rowOff>
    </xdr:from>
    <xdr:to>
      <xdr:col>68</xdr:col>
      <xdr:colOff>152400</xdr:colOff>
      <xdr:row>40</xdr:row>
      <xdr:rowOff>49784</xdr:rowOff>
    </xdr:to>
    <xdr:cxnSp macro="">
      <xdr:nvCxnSpPr>
        <xdr:cNvPr id="393" name="直線コネクタ 392"/>
        <xdr:cNvCxnSpPr/>
      </xdr:nvCxnSpPr>
      <xdr:spPr>
        <a:xfrm flipV="1">
          <a:off x="13512800" y="68691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4" name="フローチャート: 判断 393"/>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5" name="テキスト ボックス 394"/>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6" name="フローチャート: 判断 395"/>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7" name="テキスト ボックス 396"/>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403" name="楕円 402"/>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404" name="公債費負担の状況該当値テキスト"/>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5" name="楕円 404"/>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406" name="テキスト ボックス 40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160782</xdr:rowOff>
    </xdr:from>
    <xdr:to>
      <xdr:col>73</xdr:col>
      <xdr:colOff>44450</xdr:colOff>
      <xdr:row>40</xdr:row>
      <xdr:rowOff>90932</xdr:rowOff>
    </xdr:to>
    <xdr:sp macro="" textlink="">
      <xdr:nvSpPr>
        <xdr:cNvPr id="407" name="楕円 406"/>
        <xdr:cNvSpPr/>
      </xdr:nvSpPr>
      <xdr:spPr>
        <a:xfrm>
          <a:off x="15240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408" name="テキスト ボックス 407"/>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131826</xdr:rowOff>
    </xdr:from>
    <xdr:to>
      <xdr:col>68</xdr:col>
      <xdr:colOff>203200</xdr:colOff>
      <xdr:row>40</xdr:row>
      <xdr:rowOff>61976</xdr:rowOff>
    </xdr:to>
    <xdr:sp macro="" textlink="">
      <xdr:nvSpPr>
        <xdr:cNvPr id="409" name="楕円 408"/>
        <xdr:cNvSpPr/>
      </xdr:nvSpPr>
      <xdr:spPr>
        <a:xfrm>
          <a:off x="14351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410" name="テキスト ボックス 409"/>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11" name="楕円 410"/>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12" name="テキスト ボックス 411"/>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償還終了等による地方債残高や職員削減による退職手当負担見込額等が減額となり、また、将来の財政負担に対する備えとしてふるさと納税を財源とした基金を設置するなど充当可能基金が増額したため、前年度から</a:t>
          </a:r>
          <a:r>
            <a:rPr kumimoji="1" lang="en-US" altLang="ja-JP" sz="1300">
              <a:latin typeface="ＭＳ Ｐゴシック" panose="020B0600070205080204" pitchFamily="50" charset="-128"/>
              <a:ea typeface="ＭＳ Ｐゴシック" panose="020B0600070205080204" pitchFamily="50" charset="-128"/>
            </a:rPr>
            <a:t>18.3</a:t>
          </a:r>
          <a:r>
            <a:rPr kumimoji="1" lang="ja-JP" altLang="en-US" sz="1300">
              <a:latin typeface="ＭＳ Ｐゴシック" panose="020B0600070205080204" pitchFamily="50" charset="-128"/>
              <a:ea typeface="ＭＳ Ｐゴシック" panose="020B0600070205080204" pitchFamily="50" charset="-128"/>
            </a:rPr>
            <a:t>％良化し、類似団体より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％下回った。</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41" name="直線コネクタ 440"/>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42" name="将来負担の状況最小値テキスト"/>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43" name="直線コネクタ 442"/>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68495</xdr:rowOff>
    </xdr:from>
    <xdr:to>
      <xdr:col>81</xdr:col>
      <xdr:colOff>44450</xdr:colOff>
      <xdr:row>15</xdr:row>
      <xdr:rowOff>44238</xdr:rowOff>
    </xdr:to>
    <xdr:cxnSp macro="">
      <xdr:nvCxnSpPr>
        <xdr:cNvPr id="446" name="直線コネクタ 445"/>
        <xdr:cNvCxnSpPr/>
      </xdr:nvCxnSpPr>
      <xdr:spPr>
        <a:xfrm flipV="1">
          <a:off x="16179800" y="2468795"/>
          <a:ext cx="838200" cy="14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53272</xdr:rowOff>
    </xdr:from>
    <xdr:ext cx="762000" cy="259045"/>
    <xdr:sp macro="" textlink="">
      <xdr:nvSpPr>
        <xdr:cNvPr id="447" name="将来負担の状況平均値テキスト"/>
        <xdr:cNvSpPr txBox="1"/>
      </xdr:nvSpPr>
      <xdr:spPr>
        <a:xfrm>
          <a:off x="17106900" y="2453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8" name="フローチャート: 判断 447"/>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32978</xdr:rowOff>
    </xdr:from>
    <xdr:to>
      <xdr:col>77</xdr:col>
      <xdr:colOff>44450</xdr:colOff>
      <xdr:row>15</xdr:row>
      <xdr:rowOff>44238</xdr:rowOff>
    </xdr:to>
    <xdr:cxnSp macro="">
      <xdr:nvCxnSpPr>
        <xdr:cNvPr id="449" name="直線コネクタ 448"/>
        <xdr:cNvCxnSpPr/>
      </xdr:nvCxnSpPr>
      <xdr:spPr>
        <a:xfrm>
          <a:off x="15290800" y="2604728"/>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50" name="フローチャート: 判断 449"/>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1" name="テキスト ボックス 450"/>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32978</xdr:rowOff>
    </xdr:from>
    <xdr:to>
      <xdr:col>72</xdr:col>
      <xdr:colOff>203200</xdr:colOff>
      <xdr:row>15</xdr:row>
      <xdr:rowOff>39412</xdr:rowOff>
    </xdr:to>
    <xdr:cxnSp macro="">
      <xdr:nvCxnSpPr>
        <xdr:cNvPr id="452" name="直線コネクタ 451"/>
        <xdr:cNvCxnSpPr/>
      </xdr:nvCxnSpPr>
      <xdr:spPr>
        <a:xfrm flipV="1">
          <a:off x="14401800" y="260472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82042</xdr:rowOff>
    </xdr:from>
    <xdr:to>
      <xdr:col>73</xdr:col>
      <xdr:colOff>44450</xdr:colOff>
      <xdr:row>15</xdr:row>
      <xdr:rowOff>12192</xdr:rowOff>
    </xdr:to>
    <xdr:sp macro="" textlink="">
      <xdr:nvSpPr>
        <xdr:cNvPr id="453" name="フローチャート: 判断 452"/>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54" name="テキスト ボックス 453"/>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39412</xdr:rowOff>
    </xdr:from>
    <xdr:to>
      <xdr:col>68</xdr:col>
      <xdr:colOff>152400</xdr:colOff>
      <xdr:row>16</xdr:row>
      <xdr:rowOff>57785</xdr:rowOff>
    </xdr:to>
    <xdr:cxnSp macro="">
      <xdr:nvCxnSpPr>
        <xdr:cNvPr id="455" name="直線コネクタ 454"/>
        <xdr:cNvCxnSpPr/>
      </xdr:nvCxnSpPr>
      <xdr:spPr>
        <a:xfrm flipV="1">
          <a:off x="13512800" y="2611162"/>
          <a:ext cx="889000" cy="18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6" name="フローチャート: 判断 455"/>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98315</xdr:rowOff>
    </xdr:from>
    <xdr:ext cx="762000" cy="259045"/>
    <xdr:sp macro="" textlink="">
      <xdr:nvSpPr>
        <xdr:cNvPr id="457" name="テキスト ボックス 456"/>
        <xdr:cNvSpPr txBox="1"/>
      </xdr:nvSpPr>
      <xdr:spPr>
        <a:xfrm>
          <a:off x="14020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8" name="フローチャート: 判断 457"/>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9" name="テキスト ボックス 458"/>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17695</xdr:rowOff>
    </xdr:from>
    <xdr:to>
      <xdr:col>81</xdr:col>
      <xdr:colOff>95250</xdr:colOff>
      <xdr:row>14</xdr:row>
      <xdr:rowOff>119295</xdr:rowOff>
    </xdr:to>
    <xdr:sp macro="" textlink="">
      <xdr:nvSpPr>
        <xdr:cNvPr id="465" name="楕円 464"/>
        <xdr:cNvSpPr/>
      </xdr:nvSpPr>
      <xdr:spPr>
        <a:xfrm>
          <a:off x="16967200" y="24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110422</xdr:rowOff>
    </xdr:from>
    <xdr:ext cx="762000" cy="259045"/>
    <xdr:sp macro="" textlink="">
      <xdr:nvSpPr>
        <xdr:cNvPr id="466" name="将来負担の状況該当値テキスト"/>
        <xdr:cNvSpPr txBox="1"/>
      </xdr:nvSpPr>
      <xdr:spPr>
        <a:xfrm>
          <a:off x="17106900" y="233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164888</xdr:rowOff>
    </xdr:from>
    <xdr:to>
      <xdr:col>77</xdr:col>
      <xdr:colOff>95250</xdr:colOff>
      <xdr:row>15</xdr:row>
      <xdr:rowOff>95038</xdr:rowOff>
    </xdr:to>
    <xdr:sp macro="" textlink="">
      <xdr:nvSpPr>
        <xdr:cNvPr id="467" name="楕円 466"/>
        <xdr:cNvSpPr/>
      </xdr:nvSpPr>
      <xdr:spPr>
        <a:xfrm>
          <a:off x="16129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79815</xdr:rowOff>
    </xdr:from>
    <xdr:ext cx="736600" cy="259045"/>
    <xdr:sp macro="" textlink="">
      <xdr:nvSpPr>
        <xdr:cNvPr id="468" name="テキスト ボックス 467"/>
        <xdr:cNvSpPr txBox="1"/>
      </xdr:nvSpPr>
      <xdr:spPr>
        <a:xfrm>
          <a:off x="15798800" y="265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153628</xdr:rowOff>
    </xdr:from>
    <xdr:to>
      <xdr:col>73</xdr:col>
      <xdr:colOff>44450</xdr:colOff>
      <xdr:row>15</xdr:row>
      <xdr:rowOff>83778</xdr:rowOff>
    </xdr:to>
    <xdr:sp macro="" textlink="">
      <xdr:nvSpPr>
        <xdr:cNvPr id="469" name="楕円 468"/>
        <xdr:cNvSpPr/>
      </xdr:nvSpPr>
      <xdr:spPr>
        <a:xfrm>
          <a:off x="15240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68555</xdr:rowOff>
    </xdr:from>
    <xdr:ext cx="762000" cy="259045"/>
    <xdr:sp macro="" textlink="">
      <xdr:nvSpPr>
        <xdr:cNvPr id="470" name="テキスト ボックス 469"/>
        <xdr:cNvSpPr txBox="1"/>
      </xdr:nvSpPr>
      <xdr:spPr>
        <a:xfrm>
          <a:off x="14909800" y="2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160062</xdr:rowOff>
    </xdr:from>
    <xdr:to>
      <xdr:col>68</xdr:col>
      <xdr:colOff>203200</xdr:colOff>
      <xdr:row>15</xdr:row>
      <xdr:rowOff>90212</xdr:rowOff>
    </xdr:to>
    <xdr:sp macro="" textlink="">
      <xdr:nvSpPr>
        <xdr:cNvPr id="471" name="楕円 470"/>
        <xdr:cNvSpPr/>
      </xdr:nvSpPr>
      <xdr:spPr>
        <a:xfrm>
          <a:off x="14351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100389</xdr:rowOff>
    </xdr:from>
    <xdr:ext cx="762000" cy="259045"/>
    <xdr:sp macro="" textlink="">
      <xdr:nvSpPr>
        <xdr:cNvPr id="472" name="テキスト ボックス 471"/>
        <xdr:cNvSpPr txBox="1"/>
      </xdr:nvSpPr>
      <xdr:spPr>
        <a:xfrm>
          <a:off x="14020800" y="23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6985</xdr:rowOff>
    </xdr:from>
    <xdr:to>
      <xdr:col>64</xdr:col>
      <xdr:colOff>152400</xdr:colOff>
      <xdr:row>16</xdr:row>
      <xdr:rowOff>108585</xdr:rowOff>
    </xdr:to>
    <xdr:sp macro="" textlink="">
      <xdr:nvSpPr>
        <xdr:cNvPr id="473" name="楕円 472"/>
        <xdr:cNvSpPr/>
      </xdr:nvSpPr>
      <xdr:spPr>
        <a:xfrm>
          <a:off x="13462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93362</xdr:rowOff>
    </xdr:from>
    <xdr:ext cx="762000" cy="259045"/>
    <xdr:sp macro="" textlink="">
      <xdr:nvSpPr>
        <xdr:cNvPr id="474" name="テキスト ボックス 473"/>
        <xdr:cNvSpPr txBox="1"/>
      </xdr:nvSpPr>
      <xdr:spPr>
        <a:xfrm>
          <a:off x="13131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37,107
36,767
458.33
36,125,054
34,798,622
682,802
13,376,547
22,265,465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　　町村合併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により類似団体より職員数が多く、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人件費の割合が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高かったことから、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合併協議の過程において平成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年度までに職員数を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120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人純減させる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目標を立て、また、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再任用職員の雇用による新規採用職員の抑制効果や議員定数の見直し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を図ったこと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年度決算では類似団体を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Ebrima" panose="02000000000000000000" pitchFamily="2" charset="0"/>
            </a:rPr>
            <a:t>％下回った。</a:t>
          </a:r>
          <a:endParaRPr lang="ja-JP" altLang="ja-JP" sz="1300">
            <a:effectLst/>
            <a:latin typeface="ＭＳ Ｐゴシック" panose="020B0600070205080204" pitchFamily="50" charset="-128"/>
            <a:ea typeface="ＭＳ Ｐゴシック" panose="020B0600070205080204" pitchFamily="50" charset="-128"/>
            <a:cs typeface="Ebrima" panose="02000000000000000000" pitchFamily="2" charset="0"/>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155575</xdr:rowOff>
    </xdr:from>
    <xdr:to>
      <xdr:col>24</xdr:col>
      <xdr:colOff>25400</xdr:colOff>
      <xdr:row>35</xdr:row>
      <xdr:rowOff>12700</xdr:rowOff>
    </xdr:to>
    <xdr:cxnSp macro="">
      <xdr:nvCxnSpPr>
        <xdr:cNvPr id="70" name="直線コネクタ 69"/>
        <xdr:cNvCxnSpPr/>
      </xdr:nvCxnSpPr>
      <xdr:spPr>
        <a:xfrm flipV="1">
          <a:off x="3987800" y="59848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12700</xdr:rowOff>
    </xdr:from>
    <xdr:to>
      <xdr:col>19</xdr:col>
      <xdr:colOff>187325</xdr:colOff>
      <xdr:row>35</xdr:row>
      <xdr:rowOff>117475</xdr:rowOff>
    </xdr:to>
    <xdr:cxnSp macro="">
      <xdr:nvCxnSpPr>
        <xdr:cNvPr id="73" name="直線コネクタ 72"/>
        <xdr:cNvCxnSpPr/>
      </xdr:nvCxnSpPr>
      <xdr:spPr>
        <a:xfrm flipV="1">
          <a:off x="3098800" y="60134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117475</xdr:rowOff>
    </xdr:from>
    <xdr:to>
      <xdr:col>15</xdr:col>
      <xdr:colOff>98425</xdr:colOff>
      <xdr:row>35</xdr:row>
      <xdr:rowOff>146050</xdr:rowOff>
    </xdr:to>
    <xdr:cxnSp macro="">
      <xdr:nvCxnSpPr>
        <xdr:cNvPr id="76" name="直線コネクタ 75"/>
        <xdr:cNvCxnSpPr/>
      </xdr:nvCxnSpPr>
      <xdr:spPr>
        <a:xfrm flipV="1">
          <a:off x="2209800" y="61182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111777</xdr:rowOff>
    </xdr:from>
    <xdr:ext cx="762000" cy="259045"/>
    <xdr:sp macro="" textlink="">
      <xdr:nvSpPr>
        <xdr:cNvPr id="78" name="テキスト ボックス 77"/>
        <xdr:cNvSpPr txBox="1"/>
      </xdr:nvSpPr>
      <xdr:spPr>
        <a:xfrm>
          <a:off x="2717800" y="576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50800</xdr:rowOff>
    </xdr:to>
    <xdr:cxnSp macro="">
      <xdr:nvCxnSpPr>
        <xdr:cNvPr id="79" name="直線コネクタ 78"/>
        <xdr:cNvCxnSpPr/>
      </xdr:nvCxnSpPr>
      <xdr:spPr>
        <a:xfrm flipV="1">
          <a:off x="1320800" y="6146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83202</xdr:rowOff>
    </xdr:from>
    <xdr:ext cx="762000" cy="259045"/>
    <xdr:sp macro="" textlink="">
      <xdr:nvSpPr>
        <xdr:cNvPr id="81" name="テキスト ボックス 80"/>
        <xdr:cNvSpPr txBox="1"/>
      </xdr:nvSpPr>
      <xdr:spPr>
        <a:xfrm>
          <a:off x="1828800" y="574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83" name="テキスト ボックス 82"/>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104775</xdr:rowOff>
    </xdr:from>
    <xdr:to>
      <xdr:col>24</xdr:col>
      <xdr:colOff>76200</xdr:colOff>
      <xdr:row>35</xdr:row>
      <xdr:rowOff>34925</xdr:rowOff>
    </xdr:to>
    <xdr:sp macro="" textlink="">
      <xdr:nvSpPr>
        <xdr:cNvPr id="89" name="楕円 88"/>
        <xdr:cNvSpPr/>
      </xdr:nvSpPr>
      <xdr:spPr>
        <a:xfrm>
          <a:off x="47752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121302</xdr:rowOff>
    </xdr:from>
    <xdr:ext cx="762000" cy="259045"/>
    <xdr:sp macro="" textlink="">
      <xdr:nvSpPr>
        <xdr:cNvPr id="90" name="人件費該当値テキスト"/>
        <xdr:cNvSpPr txBox="1"/>
      </xdr:nvSpPr>
      <xdr:spPr>
        <a:xfrm>
          <a:off x="4914900" y="57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133350</xdr:rowOff>
    </xdr:from>
    <xdr:to>
      <xdr:col>20</xdr:col>
      <xdr:colOff>38100</xdr:colOff>
      <xdr:row>35</xdr:row>
      <xdr:rowOff>63500</xdr:rowOff>
    </xdr:to>
    <xdr:sp macro="" textlink="">
      <xdr:nvSpPr>
        <xdr:cNvPr id="91" name="楕円 90"/>
        <xdr:cNvSpPr/>
      </xdr:nvSpPr>
      <xdr:spPr>
        <a:xfrm>
          <a:off x="39370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92" name="テキスト ボックス 91"/>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66675</xdr:rowOff>
    </xdr:from>
    <xdr:to>
      <xdr:col>15</xdr:col>
      <xdr:colOff>149225</xdr:colOff>
      <xdr:row>35</xdr:row>
      <xdr:rowOff>168275</xdr:rowOff>
    </xdr:to>
    <xdr:sp macro="" textlink="">
      <xdr:nvSpPr>
        <xdr:cNvPr id="93" name="楕円 92"/>
        <xdr:cNvSpPr/>
      </xdr:nvSpPr>
      <xdr:spPr>
        <a:xfrm>
          <a:off x="30480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153052</xdr:rowOff>
    </xdr:from>
    <xdr:ext cx="762000" cy="259045"/>
    <xdr:sp macro="" textlink="">
      <xdr:nvSpPr>
        <xdr:cNvPr id="94" name="テキスト ボックス 93"/>
        <xdr:cNvSpPr txBox="1"/>
      </xdr:nvSpPr>
      <xdr:spPr>
        <a:xfrm>
          <a:off x="2717800" y="615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5" name="楕円 94"/>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10177</xdr:rowOff>
    </xdr:from>
    <xdr:ext cx="762000" cy="259045"/>
    <xdr:sp macro="" textlink="">
      <xdr:nvSpPr>
        <xdr:cNvPr id="96" name="テキスト ボックス 95"/>
        <xdr:cNvSpPr txBox="1"/>
      </xdr:nvSpPr>
      <xdr:spPr>
        <a:xfrm>
          <a:off x="1828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0</xdr:rowOff>
    </xdr:from>
    <xdr:to>
      <xdr:col>6</xdr:col>
      <xdr:colOff>171450</xdr:colOff>
      <xdr:row>36</xdr:row>
      <xdr:rowOff>101600</xdr:rowOff>
    </xdr:to>
    <xdr:sp macro="" textlink="">
      <xdr:nvSpPr>
        <xdr:cNvPr id="97" name="楕円 96"/>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86377</xdr:rowOff>
    </xdr:from>
    <xdr:ext cx="762000" cy="259045"/>
    <xdr:sp macro="" textlink="">
      <xdr:nvSpPr>
        <xdr:cNvPr id="98" name="テキスト ボックス 97"/>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施設の老朽化に伴う修繕料の増加や、職員数削減に伴う臨時職員の雇用などにより、前年度より</a:t>
          </a:r>
          <a:r>
            <a:rPr lang="en-US" altLang="ja-JP" sz="1300">
              <a:effectLst/>
              <a:latin typeface="ＭＳ Ｐゴシック" panose="020B0600070205080204" pitchFamily="50" charset="-128"/>
              <a:ea typeface="ＭＳ Ｐゴシック" panose="020B0600070205080204" pitchFamily="50" charset="-128"/>
            </a:rPr>
            <a:t>0.1</a:t>
          </a:r>
          <a:r>
            <a:rPr lang="ja-JP" altLang="en-US" sz="1300">
              <a:effectLst/>
              <a:latin typeface="ＭＳ Ｐゴシック" panose="020B0600070205080204" pitchFamily="50" charset="-128"/>
              <a:ea typeface="ＭＳ Ｐゴシック" panose="020B0600070205080204" pitchFamily="50" charset="-128"/>
            </a:rPr>
            <a:t>％増加した。遊休資産の譲渡を進めるなど維持管理費の削減を図り、経常経費の削減に努める。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6350</xdr:rowOff>
    </xdr:from>
    <xdr:to>
      <xdr:col>82</xdr:col>
      <xdr:colOff>107950</xdr:colOff>
      <xdr:row>19</xdr:row>
      <xdr:rowOff>19050</xdr:rowOff>
    </xdr:to>
    <xdr:cxnSp macro="">
      <xdr:nvCxnSpPr>
        <xdr:cNvPr id="131" name="直線コネクタ 130"/>
        <xdr:cNvCxnSpPr/>
      </xdr:nvCxnSpPr>
      <xdr:spPr>
        <a:xfrm>
          <a:off x="15671800" y="3263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76200</xdr:rowOff>
    </xdr:from>
    <xdr:to>
      <xdr:col>78</xdr:col>
      <xdr:colOff>69850</xdr:colOff>
      <xdr:row>19</xdr:row>
      <xdr:rowOff>6350</xdr:rowOff>
    </xdr:to>
    <xdr:cxnSp macro="">
      <xdr:nvCxnSpPr>
        <xdr:cNvPr id="134" name="直線コネクタ 133"/>
        <xdr:cNvCxnSpPr/>
      </xdr:nvCxnSpPr>
      <xdr:spPr>
        <a:xfrm>
          <a:off x="14782800" y="316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76200</xdr:rowOff>
    </xdr:to>
    <xdr:cxnSp macro="">
      <xdr:nvCxnSpPr>
        <xdr:cNvPr id="137" name="直線コネクタ 136"/>
        <xdr:cNvCxnSpPr/>
      </xdr:nvCxnSpPr>
      <xdr:spPr>
        <a:xfrm>
          <a:off x="13893800" y="2984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57150</xdr:rowOff>
    </xdr:from>
    <xdr:to>
      <xdr:col>69</xdr:col>
      <xdr:colOff>92075</xdr:colOff>
      <xdr:row>17</xdr:row>
      <xdr:rowOff>69850</xdr:rowOff>
    </xdr:to>
    <xdr:cxnSp macro="">
      <xdr:nvCxnSpPr>
        <xdr:cNvPr id="140" name="直線コネクタ 139"/>
        <xdr:cNvCxnSpPr/>
      </xdr:nvCxnSpPr>
      <xdr:spPr>
        <a:xfrm>
          <a:off x="13004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42" name="テキスト ボックス 141"/>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139700</xdr:rowOff>
    </xdr:from>
    <xdr:to>
      <xdr:col>82</xdr:col>
      <xdr:colOff>158750</xdr:colOff>
      <xdr:row>19</xdr:row>
      <xdr:rowOff>69850</xdr:rowOff>
    </xdr:to>
    <xdr:sp macro="" textlink="">
      <xdr:nvSpPr>
        <xdr:cNvPr id="150" name="楕円 149"/>
        <xdr:cNvSpPr/>
      </xdr:nvSpPr>
      <xdr:spPr>
        <a:xfrm>
          <a:off x="16459200" y="322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111777</xdr:rowOff>
    </xdr:from>
    <xdr:ext cx="762000" cy="259045"/>
    <xdr:sp macro="" textlink="">
      <xdr:nvSpPr>
        <xdr:cNvPr id="151" name="物件費該当値テキスト"/>
        <xdr:cNvSpPr txBox="1"/>
      </xdr:nvSpPr>
      <xdr:spPr>
        <a:xfrm>
          <a:off x="165989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127000</xdr:rowOff>
    </xdr:from>
    <xdr:to>
      <xdr:col>78</xdr:col>
      <xdr:colOff>120650</xdr:colOff>
      <xdr:row>19</xdr:row>
      <xdr:rowOff>57150</xdr:rowOff>
    </xdr:to>
    <xdr:sp macro="" textlink="">
      <xdr:nvSpPr>
        <xdr:cNvPr id="152" name="楕円 151"/>
        <xdr:cNvSpPr/>
      </xdr:nvSpPr>
      <xdr:spPr>
        <a:xfrm>
          <a:off x="15621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41927</xdr:rowOff>
    </xdr:from>
    <xdr:ext cx="736600" cy="259045"/>
    <xdr:sp macro="" textlink="">
      <xdr:nvSpPr>
        <xdr:cNvPr id="153" name="テキスト ボックス 152"/>
        <xdr:cNvSpPr txBox="1"/>
      </xdr:nvSpPr>
      <xdr:spPr>
        <a:xfrm>
          <a:off x="15290800" y="329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25400</xdr:rowOff>
    </xdr:from>
    <xdr:to>
      <xdr:col>74</xdr:col>
      <xdr:colOff>31750</xdr:colOff>
      <xdr:row>18</xdr:row>
      <xdr:rowOff>127000</xdr:rowOff>
    </xdr:to>
    <xdr:sp macro="" textlink="">
      <xdr:nvSpPr>
        <xdr:cNvPr id="154" name="楕円 153"/>
        <xdr:cNvSpPr/>
      </xdr:nvSpPr>
      <xdr:spPr>
        <a:xfrm>
          <a:off x="14732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111777</xdr:rowOff>
    </xdr:from>
    <xdr:ext cx="762000" cy="259045"/>
    <xdr:sp macro="" textlink="">
      <xdr:nvSpPr>
        <xdr:cNvPr id="155" name="テキスト ボックス 154"/>
        <xdr:cNvSpPr txBox="1"/>
      </xdr:nvSpPr>
      <xdr:spPr>
        <a:xfrm>
          <a:off x="14401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6" name="楕円 155"/>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7" name="テキスト ボックス 15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6350</xdr:rowOff>
    </xdr:from>
    <xdr:to>
      <xdr:col>65</xdr:col>
      <xdr:colOff>53975</xdr:colOff>
      <xdr:row>17</xdr:row>
      <xdr:rowOff>107950</xdr:rowOff>
    </xdr:to>
    <xdr:sp macro="" textlink="">
      <xdr:nvSpPr>
        <xdr:cNvPr id="158" name="楕円 157"/>
        <xdr:cNvSpPr/>
      </xdr:nvSpPr>
      <xdr:spPr>
        <a:xfrm>
          <a:off x="12954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118127</xdr:rowOff>
    </xdr:from>
    <xdr:ext cx="762000" cy="259045"/>
    <xdr:sp macro="" textlink="">
      <xdr:nvSpPr>
        <xdr:cNvPr id="159" name="テキスト ボックス 158"/>
        <xdr:cNvSpPr txBox="1"/>
      </xdr:nvSpPr>
      <xdr:spPr>
        <a:xfrm>
          <a:off x="12623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％下回っているが、障害者自立支援費や施設型給付費など扶助費は今後も増加する見込みであることから、制度の適切な運用、さらには資格審査の適正化を通じ、現状の水準維持に努める。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159657</xdr:rowOff>
    </xdr:to>
    <xdr:cxnSp macro="">
      <xdr:nvCxnSpPr>
        <xdr:cNvPr id="189" name="直線コネクタ 188"/>
        <xdr:cNvCxnSpPr/>
      </xdr:nvCxnSpPr>
      <xdr:spPr>
        <a:xfrm flipV="1">
          <a:off x="4826000" y="9271000"/>
          <a:ext cx="0" cy="117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92"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93" name="直線コネクタ 192"/>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110672</xdr:rowOff>
    </xdr:to>
    <xdr:cxnSp macro="">
      <xdr:nvCxnSpPr>
        <xdr:cNvPr id="194" name="直線コネクタ 193"/>
        <xdr:cNvCxnSpPr/>
      </xdr:nvCxnSpPr>
      <xdr:spPr>
        <a:xfrm>
          <a:off x="3987800" y="9271000"/>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80934</xdr:rowOff>
    </xdr:from>
    <xdr:ext cx="762000" cy="259045"/>
    <xdr:sp macro="" textlink="">
      <xdr:nvSpPr>
        <xdr:cNvPr id="195" name="扶助費平均値テキスト"/>
        <xdr:cNvSpPr txBox="1"/>
      </xdr:nvSpPr>
      <xdr:spPr>
        <a:xfrm>
          <a:off x="4914900" y="9682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6" name="フローチャート: 判断 195"/>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12700</xdr:rowOff>
    </xdr:to>
    <xdr:cxnSp macro="">
      <xdr:nvCxnSpPr>
        <xdr:cNvPr id="197" name="直線コネクタ 196"/>
        <xdr:cNvCxnSpPr/>
      </xdr:nvCxnSpPr>
      <xdr:spPr>
        <a:xfrm>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8" name="フローチャート: 判断 19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99" name="テキスト ボックス 19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167822</xdr:rowOff>
    </xdr:to>
    <xdr:cxnSp macro="">
      <xdr:nvCxnSpPr>
        <xdr:cNvPr id="200" name="直線コネクタ 199"/>
        <xdr:cNvCxnSpPr/>
      </xdr:nvCxnSpPr>
      <xdr:spPr>
        <a:xfrm>
          <a:off x="2209800" y="9189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201" name="フローチャート: 判断 200"/>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202" name="テキスト ボックス 201"/>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37193</xdr:rowOff>
    </xdr:from>
    <xdr:to>
      <xdr:col>11</xdr:col>
      <xdr:colOff>9525</xdr:colOff>
      <xdr:row>53</xdr:row>
      <xdr:rowOff>102507</xdr:rowOff>
    </xdr:to>
    <xdr:cxnSp macro="">
      <xdr:nvCxnSpPr>
        <xdr:cNvPr id="203" name="直線コネクタ 202"/>
        <xdr:cNvCxnSpPr/>
      </xdr:nvCxnSpPr>
      <xdr:spPr>
        <a:xfrm>
          <a:off x="1320800" y="9124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4" name="フローチャート: 判断 203"/>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05" name="テキスト ボックス 204"/>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06" name="フローチャート: 判断 205"/>
        <xdr:cNvSpPr/>
      </xdr:nvSpPr>
      <xdr:spPr>
        <a:xfrm>
          <a:off x="1270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07" name="テキスト ボックス 206"/>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13" name="楕円 212"/>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139899</xdr:rowOff>
    </xdr:from>
    <xdr:ext cx="762000" cy="259045"/>
    <xdr:sp macro="" textlink="">
      <xdr:nvSpPr>
        <xdr:cNvPr id="214" name="扶助費該当値テキスト"/>
        <xdr:cNvSpPr txBox="1"/>
      </xdr:nvSpPr>
      <xdr:spPr>
        <a:xfrm>
          <a:off x="4914900" y="92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5" name="楕円 214"/>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6" name="テキスト ボックス 215"/>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117022</xdr:rowOff>
    </xdr:from>
    <xdr:to>
      <xdr:col>15</xdr:col>
      <xdr:colOff>149225</xdr:colOff>
      <xdr:row>54</xdr:row>
      <xdr:rowOff>47172</xdr:rowOff>
    </xdr:to>
    <xdr:sp macro="" textlink="">
      <xdr:nvSpPr>
        <xdr:cNvPr id="217" name="楕円 216"/>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57349</xdr:rowOff>
    </xdr:from>
    <xdr:ext cx="762000" cy="259045"/>
    <xdr:sp macro="" textlink="">
      <xdr:nvSpPr>
        <xdr:cNvPr id="218" name="テキスト ボックス 217"/>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9" name="楕円 218"/>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20" name="テキスト ボックス 219"/>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157843</xdr:rowOff>
    </xdr:from>
    <xdr:to>
      <xdr:col>6</xdr:col>
      <xdr:colOff>171450</xdr:colOff>
      <xdr:row>53</xdr:row>
      <xdr:rowOff>87993</xdr:rowOff>
    </xdr:to>
    <xdr:sp macro="" textlink="">
      <xdr:nvSpPr>
        <xdr:cNvPr id="221" name="楕円 220"/>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98170</xdr:rowOff>
    </xdr:from>
    <xdr:ext cx="762000" cy="259045"/>
    <xdr:sp macro="" textlink="">
      <xdr:nvSpPr>
        <xdr:cNvPr id="222" name="テキスト ボックス 221"/>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％増加したが、類似団体平均より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％下回っている。公営企業会計を含む他会計への操出金等の負担が年々増えていることなどから比率が上昇している。今後、介護保険特別会計や公共下水道事業会計への負担増が想定されるため、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給付費抑制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のための健康事業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や下水道区域の見直しなどの取り組み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を継続する。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50" name="直線コネクタ 249"/>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51"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2" name="直線コネクタ 251"/>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4" name="直線コネクタ 25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62230</xdr:rowOff>
    </xdr:to>
    <xdr:cxnSp macro="">
      <xdr:nvCxnSpPr>
        <xdr:cNvPr id="255" name="直線コネクタ 254"/>
        <xdr:cNvCxnSpPr/>
      </xdr:nvCxnSpPr>
      <xdr:spPr>
        <a:xfrm>
          <a:off x="15671800" y="9484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124477</xdr:rowOff>
    </xdr:from>
    <xdr:ext cx="762000" cy="259045"/>
    <xdr:sp macro="" textlink="">
      <xdr:nvSpPr>
        <xdr:cNvPr id="256"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7" name="フローチャート: 判断 256"/>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165100</xdr:rowOff>
    </xdr:from>
    <xdr:to>
      <xdr:col>78</xdr:col>
      <xdr:colOff>69850</xdr:colOff>
      <xdr:row>55</xdr:row>
      <xdr:rowOff>54610</xdr:rowOff>
    </xdr:to>
    <xdr:cxnSp macro="">
      <xdr:nvCxnSpPr>
        <xdr:cNvPr id="258" name="直線コネクタ 257"/>
        <xdr:cNvCxnSpPr/>
      </xdr:nvCxnSpPr>
      <xdr:spPr>
        <a:xfrm>
          <a:off x="14782800" y="9423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9" name="フローチャート: 判断 258"/>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60" name="テキスト ボックス 259"/>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142240</xdr:rowOff>
    </xdr:from>
    <xdr:to>
      <xdr:col>73</xdr:col>
      <xdr:colOff>180975</xdr:colOff>
      <xdr:row>54</xdr:row>
      <xdr:rowOff>165100</xdr:rowOff>
    </xdr:to>
    <xdr:cxnSp macro="">
      <xdr:nvCxnSpPr>
        <xdr:cNvPr id="261" name="直線コネクタ 260"/>
        <xdr:cNvCxnSpPr/>
      </xdr:nvCxnSpPr>
      <xdr:spPr>
        <a:xfrm>
          <a:off x="13893800" y="9400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2" name="フローチャート: 判断 261"/>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63" name="テキスト ボックス 262"/>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96520</xdr:rowOff>
    </xdr:from>
    <xdr:to>
      <xdr:col>69</xdr:col>
      <xdr:colOff>92075</xdr:colOff>
      <xdr:row>54</xdr:row>
      <xdr:rowOff>142240</xdr:rowOff>
    </xdr:to>
    <xdr:cxnSp macro="">
      <xdr:nvCxnSpPr>
        <xdr:cNvPr id="264" name="直線コネクタ 263"/>
        <xdr:cNvCxnSpPr/>
      </xdr:nvCxnSpPr>
      <xdr:spPr>
        <a:xfrm>
          <a:off x="13004800" y="9354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5" name="フローチャート: 判断 26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66" name="テキスト ボックス 26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8" name="テキスト ボックス 267"/>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74" name="楕円 273"/>
        <xdr:cNvSpPr/>
      </xdr:nvSpPr>
      <xdr:spPr>
        <a:xfrm>
          <a:off x="164592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27957</xdr:rowOff>
    </xdr:from>
    <xdr:ext cx="762000" cy="259045"/>
    <xdr:sp macro="" textlink="">
      <xdr:nvSpPr>
        <xdr:cNvPr id="275" name="その他該当値テキスト"/>
        <xdr:cNvSpPr txBox="1"/>
      </xdr:nvSpPr>
      <xdr:spPr>
        <a:xfrm>
          <a:off x="165989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3810</xdr:rowOff>
    </xdr:from>
    <xdr:to>
      <xdr:col>78</xdr:col>
      <xdr:colOff>120650</xdr:colOff>
      <xdr:row>55</xdr:row>
      <xdr:rowOff>105410</xdr:rowOff>
    </xdr:to>
    <xdr:sp macro="" textlink="">
      <xdr:nvSpPr>
        <xdr:cNvPr id="276" name="楕円 275"/>
        <xdr:cNvSpPr/>
      </xdr:nvSpPr>
      <xdr:spPr>
        <a:xfrm>
          <a:off x="15621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115587</xdr:rowOff>
    </xdr:from>
    <xdr:ext cx="736600" cy="259045"/>
    <xdr:sp macro="" textlink="">
      <xdr:nvSpPr>
        <xdr:cNvPr id="277" name="テキスト ボックス 276"/>
        <xdr:cNvSpPr txBox="1"/>
      </xdr:nvSpPr>
      <xdr:spPr>
        <a:xfrm>
          <a:off x="15290800" y="920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114300</xdr:rowOff>
    </xdr:from>
    <xdr:to>
      <xdr:col>74</xdr:col>
      <xdr:colOff>31750</xdr:colOff>
      <xdr:row>55</xdr:row>
      <xdr:rowOff>44450</xdr:rowOff>
    </xdr:to>
    <xdr:sp macro="" textlink="">
      <xdr:nvSpPr>
        <xdr:cNvPr id="278" name="楕円 277"/>
        <xdr:cNvSpPr/>
      </xdr:nvSpPr>
      <xdr:spPr>
        <a:xfrm>
          <a:off x="14732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54627</xdr:rowOff>
    </xdr:from>
    <xdr:ext cx="762000" cy="259045"/>
    <xdr:sp macro="" textlink="">
      <xdr:nvSpPr>
        <xdr:cNvPr id="279" name="テキスト ボックス 278"/>
        <xdr:cNvSpPr txBox="1"/>
      </xdr:nvSpPr>
      <xdr:spPr>
        <a:xfrm>
          <a:off x="14401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91440</xdr:rowOff>
    </xdr:from>
    <xdr:to>
      <xdr:col>69</xdr:col>
      <xdr:colOff>142875</xdr:colOff>
      <xdr:row>55</xdr:row>
      <xdr:rowOff>21590</xdr:rowOff>
    </xdr:to>
    <xdr:sp macro="" textlink="">
      <xdr:nvSpPr>
        <xdr:cNvPr id="280" name="楕円 279"/>
        <xdr:cNvSpPr/>
      </xdr:nvSpPr>
      <xdr:spPr>
        <a:xfrm>
          <a:off x="13843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31767</xdr:rowOff>
    </xdr:from>
    <xdr:ext cx="762000" cy="259045"/>
    <xdr:sp macro="" textlink="">
      <xdr:nvSpPr>
        <xdr:cNvPr id="281" name="テキスト ボックス 280"/>
        <xdr:cNvSpPr txBox="1"/>
      </xdr:nvSpPr>
      <xdr:spPr>
        <a:xfrm>
          <a:off x="13512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45720</xdr:rowOff>
    </xdr:from>
    <xdr:to>
      <xdr:col>65</xdr:col>
      <xdr:colOff>53975</xdr:colOff>
      <xdr:row>54</xdr:row>
      <xdr:rowOff>147320</xdr:rowOff>
    </xdr:to>
    <xdr:sp macro="" textlink="">
      <xdr:nvSpPr>
        <xdr:cNvPr id="282" name="楕円 281"/>
        <xdr:cNvSpPr/>
      </xdr:nvSpPr>
      <xdr:spPr>
        <a:xfrm>
          <a:off x="12954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157497</xdr:rowOff>
    </xdr:from>
    <xdr:ext cx="762000" cy="259045"/>
    <xdr:sp macro="" textlink="">
      <xdr:nvSpPr>
        <xdr:cNvPr id="283" name="テキスト ボックス 282"/>
        <xdr:cNvSpPr txBox="1"/>
      </xdr:nvSpPr>
      <xdr:spPr>
        <a:xfrm>
          <a:off x="12623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％減少したが、類似団体平均を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％上回っている。一部事務組合への負担金が多いため、今後も同水準で推移すると思われる。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10" name="直線コネクタ 309"/>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11" name="補助費等最小値テキスト"/>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2" name="直線コネクタ 311"/>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4" name="直線コネクタ 31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66040</xdr:rowOff>
    </xdr:from>
    <xdr:to>
      <xdr:col>82</xdr:col>
      <xdr:colOff>107950</xdr:colOff>
      <xdr:row>40</xdr:row>
      <xdr:rowOff>81280</xdr:rowOff>
    </xdr:to>
    <xdr:cxnSp macro="">
      <xdr:nvCxnSpPr>
        <xdr:cNvPr id="315" name="直線コネクタ 314"/>
        <xdr:cNvCxnSpPr/>
      </xdr:nvCxnSpPr>
      <xdr:spPr>
        <a:xfrm flipV="1">
          <a:off x="15671800" y="6924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77487</xdr:rowOff>
    </xdr:from>
    <xdr:ext cx="762000" cy="259045"/>
    <xdr:sp macro="" textlink="">
      <xdr:nvSpPr>
        <xdr:cNvPr id="316" name="補助費等平均値テキスト"/>
        <xdr:cNvSpPr txBox="1"/>
      </xdr:nvSpPr>
      <xdr:spPr>
        <a:xfrm>
          <a:off x="16598900" y="642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7" name="フローチャート: 判断 316"/>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81280</xdr:rowOff>
    </xdr:from>
    <xdr:to>
      <xdr:col>78</xdr:col>
      <xdr:colOff>69850</xdr:colOff>
      <xdr:row>40</xdr:row>
      <xdr:rowOff>127000</xdr:rowOff>
    </xdr:to>
    <xdr:cxnSp macro="">
      <xdr:nvCxnSpPr>
        <xdr:cNvPr id="318" name="直線コネクタ 317"/>
        <xdr:cNvCxnSpPr/>
      </xdr:nvCxnSpPr>
      <xdr:spPr>
        <a:xfrm flipV="1">
          <a:off x="14782800" y="6939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9" name="フローチャート: 判断 318"/>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127017</xdr:rowOff>
    </xdr:from>
    <xdr:ext cx="736600" cy="259045"/>
    <xdr:sp macro="" textlink="">
      <xdr:nvSpPr>
        <xdr:cNvPr id="320" name="テキスト ボックス 319"/>
        <xdr:cNvSpPr txBox="1"/>
      </xdr:nvSpPr>
      <xdr:spPr>
        <a:xfrm>
          <a:off x="15290800" y="629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146050</xdr:rowOff>
    </xdr:from>
    <xdr:to>
      <xdr:col>73</xdr:col>
      <xdr:colOff>180975</xdr:colOff>
      <xdr:row>40</xdr:row>
      <xdr:rowOff>127000</xdr:rowOff>
    </xdr:to>
    <xdr:cxnSp macro="">
      <xdr:nvCxnSpPr>
        <xdr:cNvPr id="321" name="直線コネクタ 320"/>
        <xdr:cNvCxnSpPr/>
      </xdr:nvCxnSpPr>
      <xdr:spPr>
        <a:xfrm>
          <a:off x="13893800" y="6832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2" name="フローチャート: 判断 321"/>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104157</xdr:rowOff>
    </xdr:from>
    <xdr:ext cx="762000" cy="259045"/>
    <xdr:sp macro="" textlink="">
      <xdr:nvSpPr>
        <xdr:cNvPr id="323" name="テキスト ボックス 322"/>
        <xdr:cNvSpPr txBox="1"/>
      </xdr:nvSpPr>
      <xdr:spPr>
        <a:xfrm>
          <a:off x="14401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146050</xdr:rowOff>
    </xdr:from>
    <xdr:to>
      <xdr:col>69</xdr:col>
      <xdr:colOff>92075</xdr:colOff>
      <xdr:row>40</xdr:row>
      <xdr:rowOff>35560</xdr:rowOff>
    </xdr:to>
    <xdr:cxnSp macro="">
      <xdr:nvCxnSpPr>
        <xdr:cNvPr id="324" name="直線コネクタ 323"/>
        <xdr:cNvCxnSpPr/>
      </xdr:nvCxnSpPr>
      <xdr:spPr>
        <a:xfrm flipV="1">
          <a:off x="13004800" y="6832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5" name="フローチャート: 判断 324"/>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26" name="テキスト ボックス 325"/>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7" name="フローチャート: 判断 326"/>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66057</xdr:rowOff>
    </xdr:from>
    <xdr:ext cx="762000" cy="259045"/>
    <xdr:sp macro="" textlink="">
      <xdr:nvSpPr>
        <xdr:cNvPr id="328" name="テキスト ボックス 327"/>
        <xdr:cNvSpPr txBox="1"/>
      </xdr:nvSpPr>
      <xdr:spPr>
        <a:xfrm>
          <a:off x="12623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15240</xdr:rowOff>
    </xdr:from>
    <xdr:to>
      <xdr:col>82</xdr:col>
      <xdr:colOff>158750</xdr:colOff>
      <xdr:row>40</xdr:row>
      <xdr:rowOff>116840</xdr:rowOff>
    </xdr:to>
    <xdr:sp macro="" textlink="">
      <xdr:nvSpPr>
        <xdr:cNvPr id="334" name="楕円 333"/>
        <xdr:cNvSpPr/>
      </xdr:nvSpPr>
      <xdr:spPr>
        <a:xfrm>
          <a:off x="164592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158767</xdr:rowOff>
    </xdr:from>
    <xdr:ext cx="762000" cy="259045"/>
    <xdr:sp macro="" textlink="">
      <xdr:nvSpPr>
        <xdr:cNvPr id="335" name="補助費等該当値テキスト"/>
        <xdr:cNvSpPr txBox="1"/>
      </xdr:nvSpPr>
      <xdr:spPr>
        <a:xfrm>
          <a:off x="165989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30480</xdr:rowOff>
    </xdr:from>
    <xdr:to>
      <xdr:col>78</xdr:col>
      <xdr:colOff>120650</xdr:colOff>
      <xdr:row>40</xdr:row>
      <xdr:rowOff>132080</xdr:rowOff>
    </xdr:to>
    <xdr:sp macro="" textlink="">
      <xdr:nvSpPr>
        <xdr:cNvPr id="336" name="楕円 335"/>
        <xdr:cNvSpPr/>
      </xdr:nvSpPr>
      <xdr:spPr>
        <a:xfrm>
          <a:off x="156210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116857</xdr:rowOff>
    </xdr:from>
    <xdr:ext cx="736600" cy="259045"/>
    <xdr:sp macro="" textlink="">
      <xdr:nvSpPr>
        <xdr:cNvPr id="337" name="テキスト ボックス 336"/>
        <xdr:cNvSpPr txBox="1"/>
      </xdr:nvSpPr>
      <xdr:spPr>
        <a:xfrm>
          <a:off x="15290800" y="697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76200</xdr:rowOff>
    </xdr:from>
    <xdr:to>
      <xdr:col>74</xdr:col>
      <xdr:colOff>31750</xdr:colOff>
      <xdr:row>41</xdr:row>
      <xdr:rowOff>6350</xdr:rowOff>
    </xdr:to>
    <xdr:sp macro="" textlink="">
      <xdr:nvSpPr>
        <xdr:cNvPr id="338" name="楕円 337"/>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162577</xdr:rowOff>
    </xdr:from>
    <xdr:ext cx="762000" cy="259045"/>
    <xdr:sp macro="" textlink="">
      <xdr:nvSpPr>
        <xdr:cNvPr id="339" name="テキスト ボックス 338"/>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95250</xdr:rowOff>
    </xdr:from>
    <xdr:to>
      <xdr:col>69</xdr:col>
      <xdr:colOff>142875</xdr:colOff>
      <xdr:row>40</xdr:row>
      <xdr:rowOff>25400</xdr:rowOff>
    </xdr:to>
    <xdr:sp macro="" textlink="">
      <xdr:nvSpPr>
        <xdr:cNvPr id="340" name="楕円 339"/>
        <xdr:cNvSpPr/>
      </xdr:nvSpPr>
      <xdr:spPr>
        <a:xfrm>
          <a:off x="13843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10177</xdr:rowOff>
    </xdr:from>
    <xdr:ext cx="762000" cy="259045"/>
    <xdr:sp macro="" textlink="">
      <xdr:nvSpPr>
        <xdr:cNvPr id="341" name="テキスト ボックス 340"/>
        <xdr:cNvSpPr txBox="1"/>
      </xdr:nvSpPr>
      <xdr:spPr>
        <a:xfrm>
          <a:off x="13512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156210</xdr:rowOff>
    </xdr:from>
    <xdr:to>
      <xdr:col>65</xdr:col>
      <xdr:colOff>53975</xdr:colOff>
      <xdr:row>40</xdr:row>
      <xdr:rowOff>86360</xdr:rowOff>
    </xdr:to>
    <xdr:sp macro="" textlink="">
      <xdr:nvSpPr>
        <xdr:cNvPr id="342" name="楕円 341"/>
        <xdr:cNvSpPr/>
      </xdr:nvSpPr>
      <xdr:spPr>
        <a:xfrm>
          <a:off x="12954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71137</xdr:rowOff>
    </xdr:from>
    <xdr:ext cx="762000" cy="259045"/>
    <xdr:sp macro="" textlink="">
      <xdr:nvSpPr>
        <xdr:cNvPr id="343" name="テキスト ボックス 342"/>
        <xdr:cNvSpPr txBox="1"/>
      </xdr:nvSpPr>
      <xdr:spPr>
        <a:xfrm>
          <a:off x="12623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公共施設の耐震化事業を進めていることなどから、前年度より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年度にかけて地方債発行額が増加する見込みであり、当面、類似団体平均よりも高い水準で推移することが想定されるため、長期債借入の抑制に努め、公債費の低減化を図る。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8" name="直線コネクタ 367"/>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9"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70" name="直線コネクタ 369"/>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71"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2" name="直線コネクタ 371"/>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24130</xdr:rowOff>
    </xdr:from>
    <xdr:to>
      <xdr:col>24</xdr:col>
      <xdr:colOff>25400</xdr:colOff>
      <xdr:row>79</xdr:row>
      <xdr:rowOff>28702</xdr:rowOff>
    </xdr:to>
    <xdr:cxnSp macro="">
      <xdr:nvCxnSpPr>
        <xdr:cNvPr id="373" name="直線コネクタ 372"/>
        <xdr:cNvCxnSpPr/>
      </xdr:nvCxnSpPr>
      <xdr:spPr>
        <a:xfrm>
          <a:off x="3987800" y="135686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74"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5" name="フローチャート: 判断 374"/>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168148</xdr:rowOff>
    </xdr:from>
    <xdr:to>
      <xdr:col>19</xdr:col>
      <xdr:colOff>187325</xdr:colOff>
      <xdr:row>79</xdr:row>
      <xdr:rowOff>24130</xdr:rowOff>
    </xdr:to>
    <xdr:cxnSp macro="">
      <xdr:nvCxnSpPr>
        <xdr:cNvPr id="376" name="直線コネクタ 375"/>
        <xdr:cNvCxnSpPr/>
      </xdr:nvCxnSpPr>
      <xdr:spPr>
        <a:xfrm>
          <a:off x="3098800" y="135412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7" name="フローチャート: 判断 376"/>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128540</xdr:rowOff>
    </xdr:from>
    <xdr:ext cx="736600" cy="259045"/>
    <xdr:sp macro="" textlink="">
      <xdr:nvSpPr>
        <xdr:cNvPr id="378" name="テキスト ボックス 377"/>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168148</xdr:rowOff>
    </xdr:to>
    <xdr:cxnSp macro="">
      <xdr:nvCxnSpPr>
        <xdr:cNvPr id="379" name="直線コネクタ 378"/>
        <xdr:cNvCxnSpPr/>
      </xdr:nvCxnSpPr>
      <xdr:spPr>
        <a:xfrm>
          <a:off x="2209800" y="134772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80" name="フローチャート: 判断 379"/>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119397</xdr:rowOff>
    </xdr:from>
    <xdr:ext cx="762000" cy="259045"/>
    <xdr:sp macro="" textlink="">
      <xdr:nvSpPr>
        <xdr:cNvPr id="381" name="テキスト ボックス 380"/>
        <xdr:cNvSpPr txBox="1"/>
      </xdr:nvSpPr>
      <xdr:spPr>
        <a:xfrm>
          <a:off x="2717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72137</xdr:rowOff>
    </xdr:from>
    <xdr:to>
      <xdr:col>11</xdr:col>
      <xdr:colOff>9525</xdr:colOff>
      <xdr:row>78</xdr:row>
      <xdr:rowOff>104139</xdr:rowOff>
    </xdr:to>
    <xdr:cxnSp macro="">
      <xdr:nvCxnSpPr>
        <xdr:cNvPr id="382" name="直線コネクタ 381"/>
        <xdr:cNvCxnSpPr/>
      </xdr:nvCxnSpPr>
      <xdr:spPr>
        <a:xfrm>
          <a:off x="1320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3" name="フローチャート: 判断 382"/>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84" name="テキスト ボックス 383"/>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5" name="フローチャート: 判断 384"/>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128540</xdr:rowOff>
    </xdr:from>
    <xdr:ext cx="762000" cy="259045"/>
    <xdr:sp macro="" textlink="">
      <xdr:nvSpPr>
        <xdr:cNvPr id="386" name="テキスト ボックス 385"/>
        <xdr:cNvSpPr txBox="1"/>
      </xdr:nvSpPr>
      <xdr:spPr>
        <a:xfrm>
          <a:off x="939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149352</xdr:rowOff>
    </xdr:from>
    <xdr:to>
      <xdr:col>24</xdr:col>
      <xdr:colOff>76200</xdr:colOff>
      <xdr:row>79</xdr:row>
      <xdr:rowOff>79502</xdr:rowOff>
    </xdr:to>
    <xdr:sp macro="" textlink="">
      <xdr:nvSpPr>
        <xdr:cNvPr id="392" name="楕円 391"/>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121429</xdr:rowOff>
    </xdr:from>
    <xdr:ext cx="762000" cy="259045"/>
    <xdr:sp macro="" textlink="">
      <xdr:nvSpPr>
        <xdr:cNvPr id="393" name="公債費該当値テキスト"/>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94" name="楕円 393"/>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59707</xdr:rowOff>
    </xdr:from>
    <xdr:ext cx="736600" cy="259045"/>
    <xdr:sp macro="" textlink="">
      <xdr:nvSpPr>
        <xdr:cNvPr id="395" name="テキスト ボックス 394"/>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117348</xdr:rowOff>
    </xdr:from>
    <xdr:to>
      <xdr:col>15</xdr:col>
      <xdr:colOff>149225</xdr:colOff>
      <xdr:row>79</xdr:row>
      <xdr:rowOff>47498</xdr:rowOff>
    </xdr:to>
    <xdr:sp macro="" textlink="">
      <xdr:nvSpPr>
        <xdr:cNvPr id="396" name="楕円 395"/>
        <xdr:cNvSpPr/>
      </xdr:nvSpPr>
      <xdr:spPr>
        <a:xfrm>
          <a:off x="3048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32275</xdr:rowOff>
    </xdr:from>
    <xdr:ext cx="762000" cy="259045"/>
    <xdr:sp macro="" textlink="">
      <xdr:nvSpPr>
        <xdr:cNvPr id="397" name="テキスト ボックス 396"/>
        <xdr:cNvSpPr txBox="1"/>
      </xdr:nvSpPr>
      <xdr:spPr>
        <a:xfrm>
          <a:off x="2717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8" name="楕円 397"/>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9" name="テキスト ボックス 398"/>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400" name="楕円 399"/>
        <xdr:cNvSpPr/>
      </xdr:nvSpPr>
      <xdr:spPr>
        <a:xfrm>
          <a:off x="1270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401" name="テキスト ボックス 400"/>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％下回っている。維持管理費の削減に努めているが、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一部事務組合負担金や特別会計操出金の増加が想定されるため、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同水準で推移すると思われる。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全体的に事業を見直し、経常経費の削減に努める。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7" name="直線コネクタ 426"/>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9" name="直線コネクタ 42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30"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31" name="直線コネクタ 430"/>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76</xdr:row>
      <xdr:rowOff>12700</xdr:rowOff>
    </xdr:to>
    <xdr:cxnSp macro="">
      <xdr:nvCxnSpPr>
        <xdr:cNvPr id="432" name="直線コネクタ 431"/>
        <xdr:cNvCxnSpPr/>
      </xdr:nvCxnSpPr>
      <xdr:spPr>
        <a:xfrm>
          <a:off x="15671800" y="130291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33"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4" name="フローチャート: 判断 433"/>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75</xdr:row>
      <xdr:rowOff>170435</xdr:rowOff>
    </xdr:to>
    <xdr:cxnSp macro="">
      <xdr:nvCxnSpPr>
        <xdr:cNvPr id="435" name="直線コネクタ 434"/>
        <xdr:cNvCxnSpPr/>
      </xdr:nvCxnSpPr>
      <xdr:spPr>
        <a:xfrm>
          <a:off x="14782800" y="13029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6" name="フローチャート: 判断 435"/>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7" name="テキスト ボックス 436"/>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168148</xdr:rowOff>
    </xdr:from>
    <xdr:to>
      <xdr:col>73</xdr:col>
      <xdr:colOff>180975</xdr:colOff>
      <xdr:row>75</xdr:row>
      <xdr:rowOff>170435</xdr:rowOff>
    </xdr:to>
    <xdr:cxnSp macro="">
      <xdr:nvCxnSpPr>
        <xdr:cNvPr id="438" name="直線コネクタ 437"/>
        <xdr:cNvCxnSpPr/>
      </xdr:nvCxnSpPr>
      <xdr:spPr>
        <a:xfrm>
          <a:off x="13893800" y="12855448"/>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9" name="フローチャート: 判断 438"/>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40" name="テキスト ボックス 439"/>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19558</xdr:rowOff>
    </xdr:to>
    <xdr:cxnSp macro="">
      <xdr:nvCxnSpPr>
        <xdr:cNvPr id="441" name="直線コネクタ 440"/>
        <xdr:cNvCxnSpPr/>
      </xdr:nvCxnSpPr>
      <xdr:spPr>
        <a:xfrm flipV="1">
          <a:off x="13004800" y="128554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2" name="フローチャート: 判断 441"/>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43" name="テキスト ボックス 442"/>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4" name="フローチャート: 判断 443"/>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45" name="テキスト ボックス 444"/>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51" name="楕円 450"/>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52"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53" name="楕円 452"/>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54" name="テキスト ボックス 453"/>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55" name="楕円 454"/>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56" name="テキスト ボックス 455"/>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117348</xdr:rowOff>
    </xdr:from>
    <xdr:to>
      <xdr:col>69</xdr:col>
      <xdr:colOff>142875</xdr:colOff>
      <xdr:row>75</xdr:row>
      <xdr:rowOff>47498</xdr:rowOff>
    </xdr:to>
    <xdr:sp macro="" textlink="">
      <xdr:nvSpPr>
        <xdr:cNvPr id="457" name="楕円 456"/>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57675</xdr:rowOff>
    </xdr:from>
    <xdr:ext cx="762000" cy="259045"/>
    <xdr:sp macro="" textlink="">
      <xdr:nvSpPr>
        <xdr:cNvPr id="458" name="テキスト ボックス 457"/>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59" name="楕円 458"/>
        <xdr:cNvSpPr/>
      </xdr:nvSpPr>
      <xdr:spPr>
        <a:xfrm>
          <a:off x="12954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60" name="テキスト ボックス 459"/>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107741</xdr:rowOff>
    </xdr:from>
    <xdr:to>
      <xdr:col>29</xdr:col>
      <xdr:colOff>127000</xdr:colOff>
      <xdr:row>14</xdr:row>
      <xdr:rowOff>133858</xdr:rowOff>
    </xdr:to>
    <xdr:cxnSp macro="">
      <xdr:nvCxnSpPr>
        <xdr:cNvPr id="50" name="直線コネクタ 49"/>
        <xdr:cNvCxnSpPr/>
      </xdr:nvCxnSpPr>
      <xdr:spPr bwMode="auto">
        <a:xfrm>
          <a:off x="5003800" y="2555666"/>
          <a:ext cx="647700" cy="26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25635</xdr:rowOff>
    </xdr:from>
    <xdr:to>
      <xdr:col>26</xdr:col>
      <xdr:colOff>50800</xdr:colOff>
      <xdr:row>14</xdr:row>
      <xdr:rowOff>107741</xdr:rowOff>
    </xdr:to>
    <xdr:cxnSp macro="">
      <xdr:nvCxnSpPr>
        <xdr:cNvPr id="53" name="直線コネクタ 52"/>
        <xdr:cNvCxnSpPr/>
      </xdr:nvCxnSpPr>
      <xdr:spPr bwMode="auto">
        <a:xfrm>
          <a:off x="4305300" y="2473560"/>
          <a:ext cx="698500" cy="8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25635</xdr:rowOff>
    </xdr:from>
    <xdr:to>
      <xdr:col>22</xdr:col>
      <xdr:colOff>114300</xdr:colOff>
      <xdr:row>14</xdr:row>
      <xdr:rowOff>97053</xdr:rowOff>
    </xdr:to>
    <xdr:cxnSp macro="">
      <xdr:nvCxnSpPr>
        <xdr:cNvPr id="56" name="直線コネクタ 55"/>
        <xdr:cNvCxnSpPr/>
      </xdr:nvCxnSpPr>
      <xdr:spPr bwMode="auto">
        <a:xfrm flipV="1">
          <a:off x="3606800" y="2473560"/>
          <a:ext cx="698500" cy="71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90481</xdr:rowOff>
    </xdr:from>
    <xdr:to>
      <xdr:col>18</xdr:col>
      <xdr:colOff>177800</xdr:colOff>
      <xdr:row>14</xdr:row>
      <xdr:rowOff>97053</xdr:rowOff>
    </xdr:to>
    <xdr:cxnSp macro="">
      <xdr:nvCxnSpPr>
        <xdr:cNvPr id="59" name="直線コネクタ 58"/>
        <xdr:cNvCxnSpPr/>
      </xdr:nvCxnSpPr>
      <xdr:spPr bwMode="auto">
        <a:xfrm>
          <a:off x="2908300" y="2538406"/>
          <a:ext cx="698500" cy="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91730</xdr:rowOff>
    </xdr:from>
    <xdr:ext cx="762000" cy="259045"/>
    <xdr:sp macro="" textlink="">
      <xdr:nvSpPr>
        <xdr:cNvPr id="61" name="テキスト ボックス 60"/>
        <xdr:cNvSpPr txBox="1"/>
      </xdr:nvSpPr>
      <xdr:spPr>
        <a:xfrm>
          <a:off x="32258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83058</xdr:rowOff>
    </xdr:from>
    <xdr:to>
      <xdr:col>29</xdr:col>
      <xdr:colOff>177800</xdr:colOff>
      <xdr:row>15</xdr:row>
      <xdr:rowOff>13208</xdr:rowOff>
    </xdr:to>
    <xdr:sp macro="" textlink="">
      <xdr:nvSpPr>
        <xdr:cNvPr id="69" name="楕円 68"/>
        <xdr:cNvSpPr/>
      </xdr:nvSpPr>
      <xdr:spPr bwMode="auto">
        <a:xfrm>
          <a:off x="5600700" y="2530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99585</xdr:rowOff>
    </xdr:from>
    <xdr:ext cx="762000" cy="259045"/>
    <xdr:sp macro="" textlink="">
      <xdr:nvSpPr>
        <xdr:cNvPr id="70" name="人口1人当たり決算額の推移該当値テキスト130"/>
        <xdr:cNvSpPr txBox="1"/>
      </xdr:nvSpPr>
      <xdr:spPr>
        <a:xfrm>
          <a:off x="5740400" y="237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56941</xdr:rowOff>
    </xdr:from>
    <xdr:to>
      <xdr:col>26</xdr:col>
      <xdr:colOff>101600</xdr:colOff>
      <xdr:row>14</xdr:row>
      <xdr:rowOff>158541</xdr:rowOff>
    </xdr:to>
    <xdr:sp macro="" textlink="">
      <xdr:nvSpPr>
        <xdr:cNvPr id="71" name="楕円 70"/>
        <xdr:cNvSpPr/>
      </xdr:nvSpPr>
      <xdr:spPr bwMode="auto">
        <a:xfrm>
          <a:off x="4953000" y="250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168718</xdr:rowOff>
    </xdr:from>
    <xdr:ext cx="736600" cy="259045"/>
    <xdr:sp macro="" textlink="">
      <xdr:nvSpPr>
        <xdr:cNvPr id="72" name="テキスト ボックス 71"/>
        <xdr:cNvSpPr txBox="1"/>
      </xdr:nvSpPr>
      <xdr:spPr>
        <a:xfrm>
          <a:off x="4622800" y="227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146285</xdr:rowOff>
    </xdr:from>
    <xdr:to>
      <xdr:col>22</xdr:col>
      <xdr:colOff>165100</xdr:colOff>
      <xdr:row>14</xdr:row>
      <xdr:rowOff>76435</xdr:rowOff>
    </xdr:to>
    <xdr:sp macro="" textlink="">
      <xdr:nvSpPr>
        <xdr:cNvPr id="73" name="楕円 72"/>
        <xdr:cNvSpPr/>
      </xdr:nvSpPr>
      <xdr:spPr bwMode="auto">
        <a:xfrm>
          <a:off x="4254500" y="242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86612</xdr:rowOff>
    </xdr:from>
    <xdr:ext cx="762000" cy="259045"/>
    <xdr:sp macro="" textlink="">
      <xdr:nvSpPr>
        <xdr:cNvPr id="74" name="テキスト ボックス 73"/>
        <xdr:cNvSpPr txBox="1"/>
      </xdr:nvSpPr>
      <xdr:spPr>
        <a:xfrm>
          <a:off x="3924300" y="219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46253</xdr:rowOff>
    </xdr:from>
    <xdr:to>
      <xdr:col>19</xdr:col>
      <xdr:colOff>38100</xdr:colOff>
      <xdr:row>14</xdr:row>
      <xdr:rowOff>147853</xdr:rowOff>
    </xdr:to>
    <xdr:sp macro="" textlink="">
      <xdr:nvSpPr>
        <xdr:cNvPr id="75" name="楕円 74"/>
        <xdr:cNvSpPr/>
      </xdr:nvSpPr>
      <xdr:spPr bwMode="auto">
        <a:xfrm>
          <a:off x="3556000" y="249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158030</xdr:rowOff>
    </xdr:from>
    <xdr:ext cx="762000" cy="259045"/>
    <xdr:sp macro="" textlink="">
      <xdr:nvSpPr>
        <xdr:cNvPr id="76" name="テキスト ボックス 75"/>
        <xdr:cNvSpPr txBox="1"/>
      </xdr:nvSpPr>
      <xdr:spPr>
        <a:xfrm>
          <a:off x="3225800" y="22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39681</xdr:rowOff>
    </xdr:from>
    <xdr:to>
      <xdr:col>15</xdr:col>
      <xdr:colOff>101600</xdr:colOff>
      <xdr:row>14</xdr:row>
      <xdr:rowOff>141281</xdr:rowOff>
    </xdr:to>
    <xdr:sp macro="" textlink="">
      <xdr:nvSpPr>
        <xdr:cNvPr id="77" name="楕円 76"/>
        <xdr:cNvSpPr/>
      </xdr:nvSpPr>
      <xdr:spPr bwMode="auto">
        <a:xfrm>
          <a:off x="2857500" y="2487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151458</xdr:rowOff>
    </xdr:from>
    <xdr:ext cx="762000" cy="259045"/>
    <xdr:sp macro="" textlink="">
      <xdr:nvSpPr>
        <xdr:cNvPr id="78" name="テキスト ボックス 77"/>
        <xdr:cNvSpPr txBox="1"/>
      </xdr:nvSpPr>
      <xdr:spPr>
        <a:xfrm>
          <a:off x="2527300" y="225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200975</xdr:rowOff>
    </xdr:from>
    <xdr:ext cx="762000" cy="259045"/>
    <xdr:sp macro="" textlink="">
      <xdr:nvSpPr>
        <xdr:cNvPr id="107" name="人口1人当たり決算額の推移最小値テキスト445"/>
        <xdr:cNvSpPr txBox="1"/>
      </xdr:nvSpPr>
      <xdr:spPr>
        <a:xfrm>
          <a:off x="5740400" y="732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107245</xdr:rowOff>
    </xdr:from>
    <xdr:to>
      <xdr:col>29</xdr:col>
      <xdr:colOff>127000</xdr:colOff>
      <xdr:row>35</xdr:row>
      <xdr:rowOff>118542</xdr:rowOff>
    </xdr:to>
    <xdr:cxnSp macro="">
      <xdr:nvCxnSpPr>
        <xdr:cNvPr id="111" name="直線コネクタ 110"/>
        <xdr:cNvCxnSpPr/>
      </xdr:nvCxnSpPr>
      <xdr:spPr bwMode="auto">
        <a:xfrm flipV="1">
          <a:off x="5003800" y="6717595"/>
          <a:ext cx="647700" cy="11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92023</xdr:rowOff>
    </xdr:from>
    <xdr:ext cx="762000" cy="259045"/>
    <xdr:sp macro="" textlink="">
      <xdr:nvSpPr>
        <xdr:cNvPr id="112" name="人口1人当たり決算額の推移平均値テキスト445"/>
        <xdr:cNvSpPr txBox="1"/>
      </xdr:nvSpPr>
      <xdr:spPr>
        <a:xfrm>
          <a:off x="5740400" y="670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118542</xdr:rowOff>
    </xdr:from>
    <xdr:to>
      <xdr:col>26</xdr:col>
      <xdr:colOff>50800</xdr:colOff>
      <xdr:row>35</xdr:row>
      <xdr:rowOff>122295</xdr:rowOff>
    </xdr:to>
    <xdr:cxnSp macro="">
      <xdr:nvCxnSpPr>
        <xdr:cNvPr id="114" name="直線コネクタ 113"/>
        <xdr:cNvCxnSpPr/>
      </xdr:nvCxnSpPr>
      <xdr:spPr bwMode="auto">
        <a:xfrm flipV="1">
          <a:off x="4305300" y="6728892"/>
          <a:ext cx="698500" cy="3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171359</xdr:rowOff>
    </xdr:from>
    <xdr:ext cx="736600" cy="259045"/>
    <xdr:sp macro="" textlink="">
      <xdr:nvSpPr>
        <xdr:cNvPr id="116" name="テキスト ボックス 115"/>
        <xdr:cNvSpPr txBox="1"/>
      </xdr:nvSpPr>
      <xdr:spPr>
        <a:xfrm>
          <a:off x="4622800" y="6781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122295</xdr:rowOff>
    </xdr:from>
    <xdr:to>
      <xdr:col>22</xdr:col>
      <xdr:colOff>114300</xdr:colOff>
      <xdr:row>35</xdr:row>
      <xdr:rowOff>178645</xdr:rowOff>
    </xdr:to>
    <xdr:cxnSp macro="">
      <xdr:nvCxnSpPr>
        <xdr:cNvPr id="117" name="直線コネクタ 116"/>
        <xdr:cNvCxnSpPr/>
      </xdr:nvCxnSpPr>
      <xdr:spPr bwMode="auto">
        <a:xfrm flipV="1">
          <a:off x="3606800" y="6732645"/>
          <a:ext cx="698500" cy="56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167739</xdr:rowOff>
    </xdr:from>
    <xdr:ext cx="762000" cy="259045"/>
    <xdr:sp macro="" textlink="">
      <xdr:nvSpPr>
        <xdr:cNvPr id="119" name="テキスト ボックス 118"/>
        <xdr:cNvSpPr txBox="1"/>
      </xdr:nvSpPr>
      <xdr:spPr>
        <a:xfrm>
          <a:off x="3924300" y="677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178645</xdr:rowOff>
    </xdr:from>
    <xdr:to>
      <xdr:col>18</xdr:col>
      <xdr:colOff>177800</xdr:colOff>
      <xdr:row>35</xdr:row>
      <xdr:rowOff>246634</xdr:rowOff>
    </xdr:to>
    <xdr:cxnSp macro="">
      <xdr:nvCxnSpPr>
        <xdr:cNvPr id="120" name="直線コネクタ 119"/>
        <xdr:cNvCxnSpPr/>
      </xdr:nvCxnSpPr>
      <xdr:spPr bwMode="auto">
        <a:xfrm flipV="1">
          <a:off x="2908300" y="6788995"/>
          <a:ext cx="698500" cy="67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56445</xdr:rowOff>
    </xdr:from>
    <xdr:to>
      <xdr:col>29</xdr:col>
      <xdr:colOff>177800</xdr:colOff>
      <xdr:row>35</xdr:row>
      <xdr:rowOff>158045</xdr:rowOff>
    </xdr:to>
    <xdr:sp macro="" textlink="">
      <xdr:nvSpPr>
        <xdr:cNvPr id="130" name="楕円 129"/>
        <xdr:cNvSpPr/>
      </xdr:nvSpPr>
      <xdr:spPr bwMode="auto">
        <a:xfrm>
          <a:off x="5600700" y="6666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244422</xdr:rowOff>
    </xdr:from>
    <xdr:ext cx="762000" cy="259045"/>
    <xdr:sp macro="" textlink="">
      <xdr:nvSpPr>
        <xdr:cNvPr id="131" name="人口1人当たり決算額の推移該当値テキスト445"/>
        <xdr:cNvSpPr txBox="1"/>
      </xdr:nvSpPr>
      <xdr:spPr>
        <a:xfrm>
          <a:off x="5740400" y="651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67742</xdr:rowOff>
    </xdr:from>
    <xdr:to>
      <xdr:col>26</xdr:col>
      <xdr:colOff>101600</xdr:colOff>
      <xdr:row>35</xdr:row>
      <xdr:rowOff>169342</xdr:rowOff>
    </xdr:to>
    <xdr:sp macro="" textlink="">
      <xdr:nvSpPr>
        <xdr:cNvPr id="132" name="楕円 131"/>
        <xdr:cNvSpPr/>
      </xdr:nvSpPr>
      <xdr:spPr bwMode="auto">
        <a:xfrm>
          <a:off x="4953000" y="667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179519</xdr:rowOff>
    </xdr:from>
    <xdr:ext cx="736600" cy="259045"/>
    <xdr:sp macro="" textlink="">
      <xdr:nvSpPr>
        <xdr:cNvPr id="133" name="テキスト ボックス 132"/>
        <xdr:cNvSpPr txBox="1"/>
      </xdr:nvSpPr>
      <xdr:spPr>
        <a:xfrm>
          <a:off x="4622800" y="644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71495</xdr:rowOff>
    </xdr:from>
    <xdr:to>
      <xdr:col>22</xdr:col>
      <xdr:colOff>165100</xdr:colOff>
      <xdr:row>35</xdr:row>
      <xdr:rowOff>173095</xdr:rowOff>
    </xdr:to>
    <xdr:sp macro="" textlink="">
      <xdr:nvSpPr>
        <xdr:cNvPr id="134" name="楕円 133"/>
        <xdr:cNvSpPr/>
      </xdr:nvSpPr>
      <xdr:spPr bwMode="auto">
        <a:xfrm>
          <a:off x="4254500" y="6681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183272</xdr:rowOff>
    </xdr:from>
    <xdr:ext cx="762000" cy="259045"/>
    <xdr:sp macro="" textlink="">
      <xdr:nvSpPr>
        <xdr:cNvPr id="135" name="テキスト ボックス 134"/>
        <xdr:cNvSpPr txBox="1"/>
      </xdr:nvSpPr>
      <xdr:spPr>
        <a:xfrm>
          <a:off x="3924300" y="645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127845</xdr:rowOff>
    </xdr:from>
    <xdr:to>
      <xdr:col>19</xdr:col>
      <xdr:colOff>38100</xdr:colOff>
      <xdr:row>35</xdr:row>
      <xdr:rowOff>229445</xdr:rowOff>
    </xdr:to>
    <xdr:sp macro="" textlink="">
      <xdr:nvSpPr>
        <xdr:cNvPr id="136" name="楕円 135"/>
        <xdr:cNvSpPr/>
      </xdr:nvSpPr>
      <xdr:spPr bwMode="auto">
        <a:xfrm>
          <a:off x="3556000" y="6738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214222</xdr:rowOff>
    </xdr:from>
    <xdr:ext cx="762000" cy="259045"/>
    <xdr:sp macro="" textlink="">
      <xdr:nvSpPr>
        <xdr:cNvPr id="137" name="テキスト ボックス 136"/>
        <xdr:cNvSpPr txBox="1"/>
      </xdr:nvSpPr>
      <xdr:spPr>
        <a:xfrm>
          <a:off x="3225800" y="682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195834</xdr:rowOff>
    </xdr:from>
    <xdr:to>
      <xdr:col>15</xdr:col>
      <xdr:colOff>101600</xdr:colOff>
      <xdr:row>35</xdr:row>
      <xdr:rowOff>297434</xdr:rowOff>
    </xdr:to>
    <xdr:sp macro="" textlink="">
      <xdr:nvSpPr>
        <xdr:cNvPr id="138" name="楕円 137"/>
        <xdr:cNvSpPr/>
      </xdr:nvSpPr>
      <xdr:spPr bwMode="auto">
        <a:xfrm>
          <a:off x="2857500" y="680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282211</xdr:rowOff>
    </xdr:from>
    <xdr:ext cx="762000" cy="259045"/>
    <xdr:sp macro="" textlink="">
      <xdr:nvSpPr>
        <xdr:cNvPr id="139" name="テキスト ボックス 138"/>
        <xdr:cNvSpPr txBox="1"/>
      </xdr:nvSpPr>
      <xdr:spPr>
        <a:xfrm>
          <a:off x="2527300" y="689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37,107
36,767
458.33
36,125,054
34,798,622
682,802
13,376,547
22,265,465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101948</xdr:rowOff>
    </xdr:from>
    <xdr:to>
      <xdr:col>24</xdr:col>
      <xdr:colOff>63500</xdr:colOff>
      <xdr:row>34</xdr:row>
      <xdr:rowOff>125396</xdr:rowOff>
    </xdr:to>
    <xdr:cxnSp macro="">
      <xdr:nvCxnSpPr>
        <xdr:cNvPr id="63" name="直線コネクタ 62"/>
        <xdr:cNvCxnSpPr/>
      </xdr:nvCxnSpPr>
      <xdr:spPr>
        <a:xfrm>
          <a:off x="3797300" y="5931248"/>
          <a:ext cx="838200" cy="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87890</xdr:rowOff>
    </xdr:from>
    <xdr:to>
      <xdr:col>19</xdr:col>
      <xdr:colOff>177800</xdr:colOff>
      <xdr:row>34</xdr:row>
      <xdr:rowOff>101948</xdr:rowOff>
    </xdr:to>
    <xdr:cxnSp macro="">
      <xdr:nvCxnSpPr>
        <xdr:cNvPr id="66" name="直線コネクタ 65"/>
        <xdr:cNvCxnSpPr/>
      </xdr:nvCxnSpPr>
      <xdr:spPr>
        <a:xfrm>
          <a:off x="2908300" y="5917190"/>
          <a:ext cx="8890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51199</xdr:rowOff>
    </xdr:from>
    <xdr:to>
      <xdr:col>15</xdr:col>
      <xdr:colOff>50800</xdr:colOff>
      <xdr:row>34</xdr:row>
      <xdr:rowOff>87890</xdr:rowOff>
    </xdr:to>
    <xdr:cxnSp macro="">
      <xdr:nvCxnSpPr>
        <xdr:cNvPr id="69" name="直線コネクタ 68"/>
        <xdr:cNvCxnSpPr/>
      </xdr:nvCxnSpPr>
      <xdr:spPr>
        <a:xfrm>
          <a:off x="2019300" y="5880499"/>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30756</xdr:rowOff>
    </xdr:from>
    <xdr:to>
      <xdr:col>10</xdr:col>
      <xdr:colOff>114300</xdr:colOff>
      <xdr:row>34</xdr:row>
      <xdr:rowOff>51199</xdr:rowOff>
    </xdr:to>
    <xdr:cxnSp macro="">
      <xdr:nvCxnSpPr>
        <xdr:cNvPr id="72" name="直線コネクタ 71"/>
        <xdr:cNvCxnSpPr/>
      </xdr:nvCxnSpPr>
      <xdr:spPr>
        <a:xfrm>
          <a:off x="1130300" y="5860056"/>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112622</xdr:rowOff>
    </xdr:from>
    <xdr:ext cx="534377" cy="259045"/>
    <xdr:sp macro="" textlink="">
      <xdr:nvSpPr>
        <xdr:cNvPr id="74" name="テキスト ボックス 73"/>
        <xdr:cNvSpPr txBox="1"/>
      </xdr:nvSpPr>
      <xdr:spPr>
        <a:xfrm>
          <a:off x="1752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159991</xdr:rowOff>
    </xdr:from>
    <xdr:ext cx="534377" cy="259045"/>
    <xdr:sp macro="" textlink="">
      <xdr:nvSpPr>
        <xdr:cNvPr id="76" name="テキスト ボックス 75"/>
        <xdr:cNvSpPr txBox="1"/>
      </xdr:nvSpPr>
      <xdr:spPr>
        <a:xfrm>
          <a:off x="863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74596</xdr:rowOff>
    </xdr:from>
    <xdr:to>
      <xdr:col>24</xdr:col>
      <xdr:colOff>114300</xdr:colOff>
      <xdr:row>35</xdr:row>
      <xdr:rowOff>4746</xdr:rowOff>
    </xdr:to>
    <xdr:sp macro="" textlink="">
      <xdr:nvSpPr>
        <xdr:cNvPr id="82" name="楕円 81"/>
        <xdr:cNvSpPr/>
      </xdr:nvSpPr>
      <xdr:spPr>
        <a:xfrm>
          <a:off x="4584700" y="590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97473</xdr:rowOff>
    </xdr:from>
    <xdr:ext cx="534377" cy="259045"/>
    <xdr:sp macro="" textlink="">
      <xdr:nvSpPr>
        <xdr:cNvPr id="83" name="人件費該当値テキスト"/>
        <xdr:cNvSpPr txBox="1"/>
      </xdr:nvSpPr>
      <xdr:spPr>
        <a:xfrm>
          <a:off x="4686300" y="575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51148</xdr:rowOff>
    </xdr:from>
    <xdr:to>
      <xdr:col>20</xdr:col>
      <xdr:colOff>38100</xdr:colOff>
      <xdr:row>34</xdr:row>
      <xdr:rowOff>152748</xdr:rowOff>
    </xdr:to>
    <xdr:sp macro="" textlink="">
      <xdr:nvSpPr>
        <xdr:cNvPr id="84" name="楕円 83"/>
        <xdr:cNvSpPr/>
      </xdr:nvSpPr>
      <xdr:spPr>
        <a:xfrm>
          <a:off x="3746500" y="588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169275</xdr:rowOff>
    </xdr:from>
    <xdr:ext cx="534377" cy="259045"/>
    <xdr:sp macro="" textlink="">
      <xdr:nvSpPr>
        <xdr:cNvPr id="85" name="テキスト ボックス 84"/>
        <xdr:cNvSpPr txBox="1"/>
      </xdr:nvSpPr>
      <xdr:spPr>
        <a:xfrm>
          <a:off x="3530111" y="56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37090</xdr:rowOff>
    </xdr:from>
    <xdr:to>
      <xdr:col>15</xdr:col>
      <xdr:colOff>101600</xdr:colOff>
      <xdr:row>34</xdr:row>
      <xdr:rowOff>138690</xdr:rowOff>
    </xdr:to>
    <xdr:sp macro="" textlink="">
      <xdr:nvSpPr>
        <xdr:cNvPr id="86" name="楕円 85"/>
        <xdr:cNvSpPr/>
      </xdr:nvSpPr>
      <xdr:spPr>
        <a:xfrm>
          <a:off x="2857500" y="58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155217</xdr:rowOff>
    </xdr:from>
    <xdr:ext cx="534377" cy="259045"/>
    <xdr:sp macro="" textlink="">
      <xdr:nvSpPr>
        <xdr:cNvPr id="87" name="テキスト ボックス 86"/>
        <xdr:cNvSpPr txBox="1"/>
      </xdr:nvSpPr>
      <xdr:spPr>
        <a:xfrm>
          <a:off x="2641111" y="564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399</xdr:rowOff>
    </xdr:from>
    <xdr:to>
      <xdr:col>10</xdr:col>
      <xdr:colOff>165100</xdr:colOff>
      <xdr:row>34</xdr:row>
      <xdr:rowOff>101999</xdr:rowOff>
    </xdr:to>
    <xdr:sp macro="" textlink="">
      <xdr:nvSpPr>
        <xdr:cNvPr id="88" name="楕円 87"/>
        <xdr:cNvSpPr/>
      </xdr:nvSpPr>
      <xdr:spPr>
        <a:xfrm>
          <a:off x="1968500" y="58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118526</xdr:rowOff>
    </xdr:from>
    <xdr:ext cx="534377" cy="259045"/>
    <xdr:sp macro="" textlink="">
      <xdr:nvSpPr>
        <xdr:cNvPr id="89" name="テキスト ボックス 88"/>
        <xdr:cNvSpPr txBox="1"/>
      </xdr:nvSpPr>
      <xdr:spPr>
        <a:xfrm>
          <a:off x="1752111" y="56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151406</xdr:rowOff>
    </xdr:from>
    <xdr:to>
      <xdr:col>6</xdr:col>
      <xdr:colOff>38100</xdr:colOff>
      <xdr:row>34</xdr:row>
      <xdr:rowOff>81556</xdr:rowOff>
    </xdr:to>
    <xdr:sp macro="" textlink="">
      <xdr:nvSpPr>
        <xdr:cNvPr id="90" name="楕円 89"/>
        <xdr:cNvSpPr/>
      </xdr:nvSpPr>
      <xdr:spPr>
        <a:xfrm>
          <a:off x="1079500" y="58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98083</xdr:rowOff>
    </xdr:from>
    <xdr:ext cx="534377" cy="259045"/>
    <xdr:sp macro="" textlink="">
      <xdr:nvSpPr>
        <xdr:cNvPr id="91" name="テキスト ボックス 90"/>
        <xdr:cNvSpPr txBox="1"/>
      </xdr:nvSpPr>
      <xdr:spPr>
        <a:xfrm>
          <a:off x="863111" y="558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159710</xdr:rowOff>
    </xdr:from>
    <xdr:to>
      <xdr:col>24</xdr:col>
      <xdr:colOff>62865</xdr:colOff>
      <xdr:row>58</xdr:row>
      <xdr:rowOff>34662</xdr:rowOff>
    </xdr:to>
    <xdr:cxnSp macro="">
      <xdr:nvCxnSpPr>
        <xdr:cNvPr id="115" name="直線コネクタ 114"/>
        <xdr:cNvCxnSpPr/>
      </xdr:nvCxnSpPr>
      <xdr:spPr>
        <a:xfrm flipV="1">
          <a:off x="4633595" y="9418010"/>
          <a:ext cx="1270" cy="56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38489</xdr:rowOff>
    </xdr:from>
    <xdr:ext cx="534377" cy="259045"/>
    <xdr:sp macro="" textlink="">
      <xdr:nvSpPr>
        <xdr:cNvPr id="116" name="物件費最小値テキスト"/>
        <xdr:cNvSpPr txBox="1"/>
      </xdr:nvSpPr>
      <xdr:spPr>
        <a:xfrm>
          <a:off x="4686300" y="998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34662</xdr:rowOff>
    </xdr:from>
    <xdr:to>
      <xdr:col>24</xdr:col>
      <xdr:colOff>152400</xdr:colOff>
      <xdr:row>58</xdr:row>
      <xdr:rowOff>34662</xdr:rowOff>
    </xdr:to>
    <xdr:cxnSp macro="">
      <xdr:nvCxnSpPr>
        <xdr:cNvPr id="117" name="直線コネクタ 116"/>
        <xdr:cNvCxnSpPr/>
      </xdr:nvCxnSpPr>
      <xdr:spPr>
        <a:xfrm>
          <a:off x="4546600" y="9978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106387</xdr:rowOff>
    </xdr:from>
    <xdr:ext cx="599010" cy="259045"/>
    <xdr:sp macro="" textlink="">
      <xdr:nvSpPr>
        <xdr:cNvPr id="118" name="物件費最大値テキスト"/>
        <xdr:cNvSpPr txBox="1"/>
      </xdr:nvSpPr>
      <xdr:spPr>
        <a:xfrm>
          <a:off x="4686300" y="919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159710</xdr:rowOff>
    </xdr:from>
    <xdr:to>
      <xdr:col>24</xdr:col>
      <xdr:colOff>152400</xdr:colOff>
      <xdr:row>54</xdr:row>
      <xdr:rowOff>159710</xdr:rowOff>
    </xdr:to>
    <xdr:cxnSp macro="">
      <xdr:nvCxnSpPr>
        <xdr:cNvPr id="119" name="直線コネクタ 118"/>
        <xdr:cNvCxnSpPr/>
      </xdr:nvCxnSpPr>
      <xdr:spPr>
        <a:xfrm>
          <a:off x="4546600" y="941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159710</xdr:rowOff>
    </xdr:from>
    <xdr:to>
      <xdr:col>24</xdr:col>
      <xdr:colOff>63500</xdr:colOff>
      <xdr:row>57</xdr:row>
      <xdr:rowOff>39718</xdr:rowOff>
    </xdr:to>
    <xdr:cxnSp macro="">
      <xdr:nvCxnSpPr>
        <xdr:cNvPr id="120" name="直線コネクタ 119"/>
        <xdr:cNvCxnSpPr/>
      </xdr:nvCxnSpPr>
      <xdr:spPr>
        <a:xfrm flipV="1">
          <a:off x="3797300" y="9418010"/>
          <a:ext cx="838200" cy="39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5011</xdr:rowOff>
    </xdr:from>
    <xdr:ext cx="534377" cy="259045"/>
    <xdr:sp macro="" textlink="">
      <xdr:nvSpPr>
        <xdr:cNvPr id="121" name="物件費平均値テキスト"/>
        <xdr:cNvSpPr txBox="1"/>
      </xdr:nvSpPr>
      <xdr:spPr>
        <a:xfrm>
          <a:off x="4686300" y="9777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26584</xdr:rowOff>
    </xdr:from>
    <xdr:to>
      <xdr:col>24</xdr:col>
      <xdr:colOff>114300</xdr:colOff>
      <xdr:row>57</xdr:row>
      <xdr:rowOff>128184</xdr:rowOff>
    </xdr:to>
    <xdr:sp macro="" textlink="">
      <xdr:nvSpPr>
        <xdr:cNvPr id="122" name="フローチャート: 判断 121"/>
        <xdr:cNvSpPr/>
      </xdr:nvSpPr>
      <xdr:spPr>
        <a:xfrm>
          <a:off x="4584700" y="979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10678</xdr:rowOff>
    </xdr:from>
    <xdr:to>
      <xdr:col>19</xdr:col>
      <xdr:colOff>177800</xdr:colOff>
      <xdr:row>57</xdr:row>
      <xdr:rowOff>39718</xdr:rowOff>
    </xdr:to>
    <xdr:cxnSp macro="">
      <xdr:nvCxnSpPr>
        <xdr:cNvPr id="123" name="直線コネクタ 122"/>
        <xdr:cNvCxnSpPr/>
      </xdr:nvCxnSpPr>
      <xdr:spPr>
        <a:xfrm>
          <a:off x="2908300" y="9783328"/>
          <a:ext cx="889000" cy="2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57372</xdr:rowOff>
    </xdr:from>
    <xdr:to>
      <xdr:col>20</xdr:col>
      <xdr:colOff>38100</xdr:colOff>
      <xdr:row>57</xdr:row>
      <xdr:rowOff>158972</xdr:rowOff>
    </xdr:to>
    <xdr:sp macro="" textlink="">
      <xdr:nvSpPr>
        <xdr:cNvPr id="124" name="フローチャート: 判断 123"/>
        <xdr:cNvSpPr/>
      </xdr:nvSpPr>
      <xdr:spPr>
        <a:xfrm>
          <a:off x="3746500" y="983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150099</xdr:rowOff>
    </xdr:from>
    <xdr:ext cx="534377" cy="259045"/>
    <xdr:sp macro="" textlink="">
      <xdr:nvSpPr>
        <xdr:cNvPr id="125" name="テキスト ボックス 124"/>
        <xdr:cNvSpPr txBox="1"/>
      </xdr:nvSpPr>
      <xdr:spPr>
        <a:xfrm>
          <a:off x="3530111" y="992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9402</xdr:rowOff>
    </xdr:from>
    <xdr:to>
      <xdr:col>15</xdr:col>
      <xdr:colOff>50800</xdr:colOff>
      <xdr:row>57</xdr:row>
      <xdr:rowOff>10678</xdr:rowOff>
    </xdr:to>
    <xdr:cxnSp macro="">
      <xdr:nvCxnSpPr>
        <xdr:cNvPr id="126" name="直線コネクタ 125"/>
        <xdr:cNvCxnSpPr/>
      </xdr:nvCxnSpPr>
      <xdr:spPr>
        <a:xfrm>
          <a:off x="2019300" y="9782052"/>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55859</xdr:rowOff>
    </xdr:from>
    <xdr:to>
      <xdr:col>15</xdr:col>
      <xdr:colOff>101600</xdr:colOff>
      <xdr:row>57</xdr:row>
      <xdr:rowOff>157459</xdr:rowOff>
    </xdr:to>
    <xdr:sp macro="" textlink="">
      <xdr:nvSpPr>
        <xdr:cNvPr id="127" name="フローチャート: 判断 126"/>
        <xdr:cNvSpPr/>
      </xdr:nvSpPr>
      <xdr:spPr>
        <a:xfrm>
          <a:off x="2857500" y="982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148586</xdr:rowOff>
    </xdr:from>
    <xdr:ext cx="534377" cy="259045"/>
    <xdr:sp macro="" textlink="">
      <xdr:nvSpPr>
        <xdr:cNvPr id="128" name="テキスト ボックス 127"/>
        <xdr:cNvSpPr txBox="1"/>
      </xdr:nvSpPr>
      <xdr:spPr>
        <a:xfrm>
          <a:off x="2641111" y="992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103536</xdr:rowOff>
    </xdr:from>
    <xdr:to>
      <xdr:col>10</xdr:col>
      <xdr:colOff>114300</xdr:colOff>
      <xdr:row>57</xdr:row>
      <xdr:rowOff>9402</xdr:rowOff>
    </xdr:to>
    <xdr:cxnSp macro="">
      <xdr:nvCxnSpPr>
        <xdr:cNvPr id="129" name="直線コネクタ 128"/>
        <xdr:cNvCxnSpPr/>
      </xdr:nvCxnSpPr>
      <xdr:spPr>
        <a:xfrm>
          <a:off x="1130300" y="8676036"/>
          <a:ext cx="889000" cy="110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68394</xdr:rowOff>
    </xdr:from>
    <xdr:to>
      <xdr:col>10</xdr:col>
      <xdr:colOff>165100</xdr:colOff>
      <xdr:row>57</xdr:row>
      <xdr:rowOff>169994</xdr:rowOff>
    </xdr:to>
    <xdr:sp macro="" textlink="">
      <xdr:nvSpPr>
        <xdr:cNvPr id="130" name="フローチャート: 判断 129"/>
        <xdr:cNvSpPr/>
      </xdr:nvSpPr>
      <xdr:spPr>
        <a:xfrm>
          <a:off x="1968500" y="98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161121</xdr:rowOff>
    </xdr:from>
    <xdr:ext cx="534377" cy="259045"/>
    <xdr:sp macro="" textlink="">
      <xdr:nvSpPr>
        <xdr:cNvPr id="131" name="テキスト ボックス 130"/>
        <xdr:cNvSpPr txBox="1"/>
      </xdr:nvSpPr>
      <xdr:spPr>
        <a:xfrm>
          <a:off x="1752111" y="993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67827</xdr:rowOff>
    </xdr:from>
    <xdr:to>
      <xdr:col>6</xdr:col>
      <xdr:colOff>38100</xdr:colOff>
      <xdr:row>57</xdr:row>
      <xdr:rowOff>169427</xdr:rowOff>
    </xdr:to>
    <xdr:sp macro="" textlink="">
      <xdr:nvSpPr>
        <xdr:cNvPr id="132" name="フローチャート: 判断 131"/>
        <xdr:cNvSpPr/>
      </xdr:nvSpPr>
      <xdr:spPr>
        <a:xfrm>
          <a:off x="1079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160554</xdr:rowOff>
    </xdr:from>
    <xdr:ext cx="534377" cy="259045"/>
    <xdr:sp macro="" textlink="">
      <xdr:nvSpPr>
        <xdr:cNvPr id="133" name="テキスト ボックス 132"/>
        <xdr:cNvSpPr txBox="1"/>
      </xdr:nvSpPr>
      <xdr:spPr>
        <a:xfrm>
          <a:off x="863111" y="99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108910</xdr:rowOff>
    </xdr:from>
    <xdr:to>
      <xdr:col>24</xdr:col>
      <xdr:colOff>114300</xdr:colOff>
      <xdr:row>55</xdr:row>
      <xdr:rowOff>39060</xdr:rowOff>
    </xdr:to>
    <xdr:sp macro="" textlink="">
      <xdr:nvSpPr>
        <xdr:cNvPr id="139" name="楕円 138"/>
        <xdr:cNvSpPr/>
      </xdr:nvSpPr>
      <xdr:spPr>
        <a:xfrm>
          <a:off x="4584700" y="936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61937</xdr:rowOff>
    </xdr:from>
    <xdr:ext cx="599010" cy="259045"/>
    <xdr:sp macro="" textlink="">
      <xdr:nvSpPr>
        <xdr:cNvPr id="140" name="物件費該当値テキスト"/>
        <xdr:cNvSpPr txBox="1"/>
      </xdr:nvSpPr>
      <xdr:spPr>
        <a:xfrm>
          <a:off x="4686300" y="932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160368</xdr:rowOff>
    </xdr:from>
    <xdr:to>
      <xdr:col>20</xdr:col>
      <xdr:colOff>38100</xdr:colOff>
      <xdr:row>57</xdr:row>
      <xdr:rowOff>90518</xdr:rowOff>
    </xdr:to>
    <xdr:sp macro="" textlink="">
      <xdr:nvSpPr>
        <xdr:cNvPr id="141" name="楕円 140"/>
        <xdr:cNvSpPr/>
      </xdr:nvSpPr>
      <xdr:spPr>
        <a:xfrm>
          <a:off x="3746500" y="97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107045</xdr:rowOff>
    </xdr:from>
    <xdr:ext cx="534377" cy="259045"/>
    <xdr:sp macro="" textlink="">
      <xdr:nvSpPr>
        <xdr:cNvPr id="142" name="テキスト ボックス 141"/>
        <xdr:cNvSpPr txBox="1"/>
      </xdr:nvSpPr>
      <xdr:spPr>
        <a:xfrm>
          <a:off x="3530111" y="95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131328</xdr:rowOff>
    </xdr:from>
    <xdr:to>
      <xdr:col>15</xdr:col>
      <xdr:colOff>101600</xdr:colOff>
      <xdr:row>57</xdr:row>
      <xdr:rowOff>61478</xdr:rowOff>
    </xdr:to>
    <xdr:sp macro="" textlink="">
      <xdr:nvSpPr>
        <xdr:cNvPr id="143" name="楕円 142"/>
        <xdr:cNvSpPr/>
      </xdr:nvSpPr>
      <xdr:spPr>
        <a:xfrm>
          <a:off x="2857500" y="97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78005</xdr:rowOff>
    </xdr:from>
    <xdr:ext cx="534377" cy="259045"/>
    <xdr:sp macro="" textlink="">
      <xdr:nvSpPr>
        <xdr:cNvPr id="144" name="テキスト ボックス 143"/>
        <xdr:cNvSpPr txBox="1"/>
      </xdr:nvSpPr>
      <xdr:spPr>
        <a:xfrm>
          <a:off x="2641111" y="950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130052</xdr:rowOff>
    </xdr:from>
    <xdr:to>
      <xdr:col>10</xdr:col>
      <xdr:colOff>165100</xdr:colOff>
      <xdr:row>57</xdr:row>
      <xdr:rowOff>60202</xdr:rowOff>
    </xdr:to>
    <xdr:sp macro="" textlink="">
      <xdr:nvSpPr>
        <xdr:cNvPr id="145" name="楕円 144"/>
        <xdr:cNvSpPr/>
      </xdr:nvSpPr>
      <xdr:spPr>
        <a:xfrm>
          <a:off x="1968500" y="97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76729</xdr:rowOff>
    </xdr:from>
    <xdr:ext cx="534377" cy="259045"/>
    <xdr:sp macro="" textlink="">
      <xdr:nvSpPr>
        <xdr:cNvPr id="146" name="テキスト ボックス 145"/>
        <xdr:cNvSpPr txBox="1"/>
      </xdr:nvSpPr>
      <xdr:spPr>
        <a:xfrm>
          <a:off x="1752111" y="950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52736</xdr:rowOff>
    </xdr:from>
    <xdr:to>
      <xdr:col>6</xdr:col>
      <xdr:colOff>38100</xdr:colOff>
      <xdr:row>50</xdr:row>
      <xdr:rowOff>154336</xdr:rowOff>
    </xdr:to>
    <xdr:sp macro="" textlink="">
      <xdr:nvSpPr>
        <xdr:cNvPr id="147" name="楕円 146"/>
        <xdr:cNvSpPr/>
      </xdr:nvSpPr>
      <xdr:spPr>
        <a:xfrm>
          <a:off x="1079500" y="86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170863</xdr:rowOff>
    </xdr:from>
    <xdr:ext cx="599010" cy="259045"/>
    <xdr:sp macro="" textlink="">
      <xdr:nvSpPr>
        <xdr:cNvPr id="148" name="テキスト ボックス 147"/>
        <xdr:cNvSpPr txBox="1"/>
      </xdr:nvSpPr>
      <xdr:spPr>
        <a:xfrm>
          <a:off x="830795" y="840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0" name="直線コネクタ 169"/>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1" name="維持補修費最小値テキスト"/>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2" name="直線コネクタ 171"/>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3" name="維持補修費最大値テキスト"/>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4" name="直線コネクタ 173"/>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43870</xdr:rowOff>
    </xdr:from>
    <xdr:to>
      <xdr:col>24</xdr:col>
      <xdr:colOff>63500</xdr:colOff>
      <xdr:row>78</xdr:row>
      <xdr:rowOff>60238</xdr:rowOff>
    </xdr:to>
    <xdr:cxnSp macro="">
      <xdr:nvCxnSpPr>
        <xdr:cNvPr id="175" name="直線コネクタ 174"/>
        <xdr:cNvCxnSpPr/>
      </xdr:nvCxnSpPr>
      <xdr:spPr>
        <a:xfrm>
          <a:off x="3797300" y="13416970"/>
          <a:ext cx="838200" cy="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76" name="維持補修費平均値テキスト"/>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77" name="フローチャート: 判断 176"/>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43870</xdr:rowOff>
    </xdr:from>
    <xdr:to>
      <xdr:col>19</xdr:col>
      <xdr:colOff>177800</xdr:colOff>
      <xdr:row>78</xdr:row>
      <xdr:rowOff>52694</xdr:rowOff>
    </xdr:to>
    <xdr:cxnSp macro="">
      <xdr:nvCxnSpPr>
        <xdr:cNvPr id="178" name="直線コネクタ 177"/>
        <xdr:cNvCxnSpPr/>
      </xdr:nvCxnSpPr>
      <xdr:spPr>
        <a:xfrm flipV="1">
          <a:off x="2908300" y="13416970"/>
          <a:ext cx="8890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79" name="フローチャート: 判断 178"/>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0" name="テキスト ボックス 179"/>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25674</xdr:rowOff>
    </xdr:from>
    <xdr:to>
      <xdr:col>15</xdr:col>
      <xdr:colOff>50800</xdr:colOff>
      <xdr:row>78</xdr:row>
      <xdr:rowOff>52694</xdr:rowOff>
    </xdr:to>
    <xdr:cxnSp macro="">
      <xdr:nvCxnSpPr>
        <xdr:cNvPr id="181" name="直線コネクタ 180"/>
        <xdr:cNvCxnSpPr/>
      </xdr:nvCxnSpPr>
      <xdr:spPr>
        <a:xfrm>
          <a:off x="2019300" y="13398774"/>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2" name="フローチャート: 判断 181"/>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3" name="テキスト ボックス 182"/>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25674</xdr:rowOff>
    </xdr:from>
    <xdr:to>
      <xdr:col>10</xdr:col>
      <xdr:colOff>114300</xdr:colOff>
      <xdr:row>78</xdr:row>
      <xdr:rowOff>34682</xdr:rowOff>
    </xdr:to>
    <xdr:cxnSp macro="">
      <xdr:nvCxnSpPr>
        <xdr:cNvPr id="184" name="直線コネクタ 183"/>
        <xdr:cNvCxnSpPr/>
      </xdr:nvCxnSpPr>
      <xdr:spPr>
        <a:xfrm flipV="1">
          <a:off x="1130300" y="13398774"/>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85" name="フローチャート: 判断 184"/>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86" name="テキスト ボックス 185"/>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87" name="フローチャート: 判断 186"/>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88" name="テキスト ボックス 187"/>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9438</xdr:rowOff>
    </xdr:from>
    <xdr:to>
      <xdr:col>24</xdr:col>
      <xdr:colOff>114300</xdr:colOff>
      <xdr:row>78</xdr:row>
      <xdr:rowOff>111038</xdr:rowOff>
    </xdr:to>
    <xdr:sp macro="" textlink="">
      <xdr:nvSpPr>
        <xdr:cNvPr id="194" name="楕円 193"/>
        <xdr:cNvSpPr/>
      </xdr:nvSpPr>
      <xdr:spPr>
        <a:xfrm>
          <a:off x="4584700" y="1338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95815</xdr:rowOff>
    </xdr:from>
    <xdr:ext cx="469744" cy="259045"/>
    <xdr:sp macro="" textlink="">
      <xdr:nvSpPr>
        <xdr:cNvPr id="195" name="維持補修費該当値テキスト"/>
        <xdr:cNvSpPr txBox="1"/>
      </xdr:nvSpPr>
      <xdr:spPr>
        <a:xfrm>
          <a:off x="4686300" y="1329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164520</xdr:rowOff>
    </xdr:from>
    <xdr:to>
      <xdr:col>20</xdr:col>
      <xdr:colOff>38100</xdr:colOff>
      <xdr:row>78</xdr:row>
      <xdr:rowOff>94670</xdr:rowOff>
    </xdr:to>
    <xdr:sp macro="" textlink="">
      <xdr:nvSpPr>
        <xdr:cNvPr id="196" name="楕円 195"/>
        <xdr:cNvSpPr/>
      </xdr:nvSpPr>
      <xdr:spPr>
        <a:xfrm>
          <a:off x="3746500" y="133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85797</xdr:rowOff>
    </xdr:from>
    <xdr:ext cx="469744" cy="259045"/>
    <xdr:sp macro="" textlink="">
      <xdr:nvSpPr>
        <xdr:cNvPr id="197" name="テキスト ボックス 196"/>
        <xdr:cNvSpPr txBox="1"/>
      </xdr:nvSpPr>
      <xdr:spPr>
        <a:xfrm>
          <a:off x="3562428" y="1345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1894</xdr:rowOff>
    </xdr:from>
    <xdr:to>
      <xdr:col>15</xdr:col>
      <xdr:colOff>101600</xdr:colOff>
      <xdr:row>78</xdr:row>
      <xdr:rowOff>103494</xdr:rowOff>
    </xdr:to>
    <xdr:sp macro="" textlink="">
      <xdr:nvSpPr>
        <xdr:cNvPr id="198" name="楕円 197"/>
        <xdr:cNvSpPr/>
      </xdr:nvSpPr>
      <xdr:spPr>
        <a:xfrm>
          <a:off x="2857500" y="13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94621</xdr:rowOff>
    </xdr:from>
    <xdr:ext cx="469744" cy="259045"/>
    <xdr:sp macro="" textlink="">
      <xdr:nvSpPr>
        <xdr:cNvPr id="199" name="テキスト ボックス 198"/>
        <xdr:cNvSpPr txBox="1"/>
      </xdr:nvSpPr>
      <xdr:spPr>
        <a:xfrm>
          <a:off x="2673428" y="134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146324</xdr:rowOff>
    </xdr:from>
    <xdr:to>
      <xdr:col>10</xdr:col>
      <xdr:colOff>165100</xdr:colOff>
      <xdr:row>78</xdr:row>
      <xdr:rowOff>76474</xdr:rowOff>
    </xdr:to>
    <xdr:sp macro="" textlink="">
      <xdr:nvSpPr>
        <xdr:cNvPr id="200" name="楕円 199"/>
        <xdr:cNvSpPr/>
      </xdr:nvSpPr>
      <xdr:spPr>
        <a:xfrm>
          <a:off x="1968500" y="133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67601</xdr:rowOff>
    </xdr:from>
    <xdr:ext cx="469744" cy="259045"/>
    <xdr:sp macro="" textlink="">
      <xdr:nvSpPr>
        <xdr:cNvPr id="201" name="テキスト ボックス 200"/>
        <xdr:cNvSpPr txBox="1"/>
      </xdr:nvSpPr>
      <xdr:spPr>
        <a:xfrm>
          <a:off x="1784428" y="1344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155332</xdr:rowOff>
    </xdr:from>
    <xdr:to>
      <xdr:col>6</xdr:col>
      <xdr:colOff>38100</xdr:colOff>
      <xdr:row>78</xdr:row>
      <xdr:rowOff>85482</xdr:rowOff>
    </xdr:to>
    <xdr:sp macro="" textlink="">
      <xdr:nvSpPr>
        <xdr:cNvPr id="202" name="楕円 201"/>
        <xdr:cNvSpPr/>
      </xdr:nvSpPr>
      <xdr:spPr>
        <a:xfrm>
          <a:off x="1079500" y="133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76609</xdr:rowOff>
    </xdr:from>
    <xdr:ext cx="469744" cy="259045"/>
    <xdr:sp macro="" textlink="">
      <xdr:nvSpPr>
        <xdr:cNvPr id="203" name="テキスト ボックス 202"/>
        <xdr:cNvSpPr txBox="1"/>
      </xdr:nvSpPr>
      <xdr:spPr>
        <a:xfrm>
          <a:off x="895428" y="134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0" name="直線コネクタ 229"/>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1" name="扶助費最小値テキスト"/>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2" name="直線コネクタ 231"/>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3" name="扶助費最大値テキスト"/>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4" name="直線コネクタ 233"/>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162348</xdr:rowOff>
    </xdr:from>
    <xdr:to>
      <xdr:col>24</xdr:col>
      <xdr:colOff>63500</xdr:colOff>
      <xdr:row>99</xdr:row>
      <xdr:rowOff>22183</xdr:rowOff>
    </xdr:to>
    <xdr:cxnSp macro="">
      <xdr:nvCxnSpPr>
        <xdr:cNvPr id="235" name="直線コネクタ 234"/>
        <xdr:cNvCxnSpPr/>
      </xdr:nvCxnSpPr>
      <xdr:spPr>
        <a:xfrm flipV="1">
          <a:off x="3797300" y="16964448"/>
          <a:ext cx="8382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128007</xdr:rowOff>
    </xdr:from>
    <xdr:ext cx="534377" cy="259045"/>
    <xdr:sp macro="" textlink="">
      <xdr:nvSpPr>
        <xdr:cNvPr id="236" name="扶助費平均値テキスト"/>
        <xdr:cNvSpPr txBox="1"/>
      </xdr:nvSpPr>
      <xdr:spPr>
        <a:xfrm>
          <a:off x="4686300" y="16415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37" name="フローチャート: 判断 236"/>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22183</xdr:rowOff>
    </xdr:from>
    <xdr:to>
      <xdr:col>19</xdr:col>
      <xdr:colOff>177800</xdr:colOff>
      <xdr:row>99</xdr:row>
      <xdr:rowOff>25008</xdr:rowOff>
    </xdr:to>
    <xdr:cxnSp macro="">
      <xdr:nvCxnSpPr>
        <xdr:cNvPr id="238" name="直線コネクタ 237"/>
        <xdr:cNvCxnSpPr/>
      </xdr:nvCxnSpPr>
      <xdr:spPr>
        <a:xfrm flipV="1">
          <a:off x="2908300" y="16995733"/>
          <a:ext cx="889000" cy="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39" name="フローチャート: 判断 238"/>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84661</xdr:rowOff>
    </xdr:from>
    <xdr:ext cx="534377" cy="259045"/>
    <xdr:sp macro="" textlink="">
      <xdr:nvSpPr>
        <xdr:cNvPr id="240" name="テキスト ボックス 239"/>
        <xdr:cNvSpPr txBox="1"/>
      </xdr:nvSpPr>
      <xdr:spPr>
        <a:xfrm>
          <a:off x="3530111" y="163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25008</xdr:rowOff>
    </xdr:from>
    <xdr:to>
      <xdr:col>15</xdr:col>
      <xdr:colOff>50800</xdr:colOff>
      <xdr:row>99</xdr:row>
      <xdr:rowOff>103614</xdr:rowOff>
    </xdr:to>
    <xdr:cxnSp macro="">
      <xdr:nvCxnSpPr>
        <xdr:cNvPr id="241" name="直線コネクタ 240"/>
        <xdr:cNvCxnSpPr/>
      </xdr:nvCxnSpPr>
      <xdr:spPr>
        <a:xfrm flipV="1">
          <a:off x="2019300" y="16998558"/>
          <a:ext cx="889000" cy="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2" name="フローチャート: 判断 241"/>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66291</xdr:rowOff>
    </xdr:from>
    <xdr:ext cx="534377" cy="259045"/>
    <xdr:sp macro="" textlink="">
      <xdr:nvSpPr>
        <xdr:cNvPr id="243" name="テキスト ボックス 242"/>
        <xdr:cNvSpPr txBox="1"/>
      </xdr:nvSpPr>
      <xdr:spPr>
        <a:xfrm>
          <a:off x="2641111" y="163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103614</xdr:rowOff>
    </xdr:from>
    <xdr:to>
      <xdr:col>10</xdr:col>
      <xdr:colOff>114300</xdr:colOff>
      <xdr:row>99</xdr:row>
      <xdr:rowOff>142949</xdr:rowOff>
    </xdr:to>
    <xdr:cxnSp macro="">
      <xdr:nvCxnSpPr>
        <xdr:cNvPr id="244" name="直線コネクタ 243"/>
        <xdr:cNvCxnSpPr/>
      </xdr:nvCxnSpPr>
      <xdr:spPr>
        <a:xfrm flipV="1">
          <a:off x="1130300" y="17077164"/>
          <a:ext cx="889000" cy="3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45" name="フローチャート: 判断 244"/>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119882</xdr:rowOff>
    </xdr:from>
    <xdr:ext cx="534377" cy="259045"/>
    <xdr:sp macro="" textlink="">
      <xdr:nvSpPr>
        <xdr:cNvPr id="246" name="テキスト ボックス 245"/>
        <xdr:cNvSpPr txBox="1"/>
      </xdr:nvSpPr>
      <xdr:spPr>
        <a:xfrm>
          <a:off x="1752111" y="1640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47" name="フローチャート: 判断 246"/>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72088</xdr:rowOff>
    </xdr:from>
    <xdr:ext cx="534377" cy="259045"/>
    <xdr:sp macro="" textlink="">
      <xdr:nvSpPr>
        <xdr:cNvPr id="248" name="テキスト ボックス 247"/>
        <xdr:cNvSpPr txBox="1"/>
      </xdr:nvSpPr>
      <xdr:spPr>
        <a:xfrm>
          <a:off x="863111" y="1653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111548</xdr:rowOff>
    </xdr:from>
    <xdr:to>
      <xdr:col>24</xdr:col>
      <xdr:colOff>114300</xdr:colOff>
      <xdr:row>99</xdr:row>
      <xdr:rowOff>41698</xdr:rowOff>
    </xdr:to>
    <xdr:sp macro="" textlink="">
      <xdr:nvSpPr>
        <xdr:cNvPr id="254" name="楕円 253"/>
        <xdr:cNvSpPr/>
      </xdr:nvSpPr>
      <xdr:spPr>
        <a:xfrm>
          <a:off x="4584700" y="169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89975</xdr:rowOff>
    </xdr:from>
    <xdr:ext cx="534377" cy="259045"/>
    <xdr:sp macro="" textlink="">
      <xdr:nvSpPr>
        <xdr:cNvPr id="255" name="扶助費該当値テキスト"/>
        <xdr:cNvSpPr txBox="1"/>
      </xdr:nvSpPr>
      <xdr:spPr>
        <a:xfrm>
          <a:off x="4686300" y="1689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142833</xdr:rowOff>
    </xdr:from>
    <xdr:to>
      <xdr:col>20</xdr:col>
      <xdr:colOff>38100</xdr:colOff>
      <xdr:row>99</xdr:row>
      <xdr:rowOff>72983</xdr:rowOff>
    </xdr:to>
    <xdr:sp macro="" textlink="">
      <xdr:nvSpPr>
        <xdr:cNvPr id="256" name="楕円 255"/>
        <xdr:cNvSpPr/>
      </xdr:nvSpPr>
      <xdr:spPr>
        <a:xfrm>
          <a:off x="3746500" y="1694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64110</xdr:rowOff>
    </xdr:from>
    <xdr:ext cx="534377" cy="259045"/>
    <xdr:sp macro="" textlink="">
      <xdr:nvSpPr>
        <xdr:cNvPr id="257" name="テキスト ボックス 256"/>
        <xdr:cNvSpPr txBox="1"/>
      </xdr:nvSpPr>
      <xdr:spPr>
        <a:xfrm>
          <a:off x="3530111" y="1703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145658</xdr:rowOff>
    </xdr:from>
    <xdr:to>
      <xdr:col>15</xdr:col>
      <xdr:colOff>101600</xdr:colOff>
      <xdr:row>99</xdr:row>
      <xdr:rowOff>75808</xdr:rowOff>
    </xdr:to>
    <xdr:sp macro="" textlink="">
      <xdr:nvSpPr>
        <xdr:cNvPr id="258" name="楕円 257"/>
        <xdr:cNvSpPr/>
      </xdr:nvSpPr>
      <xdr:spPr>
        <a:xfrm>
          <a:off x="2857500" y="169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66935</xdr:rowOff>
    </xdr:from>
    <xdr:ext cx="534377" cy="259045"/>
    <xdr:sp macro="" textlink="">
      <xdr:nvSpPr>
        <xdr:cNvPr id="259" name="テキスト ボックス 258"/>
        <xdr:cNvSpPr txBox="1"/>
      </xdr:nvSpPr>
      <xdr:spPr>
        <a:xfrm>
          <a:off x="2641111" y="170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52814</xdr:rowOff>
    </xdr:from>
    <xdr:to>
      <xdr:col>10</xdr:col>
      <xdr:colOff>165100</xdr:colOff>
      <xdr:row>99</xdr:row>
      <xdr:rowOff>154414</xdr:rowOff>
    </xdr:to>
    <xdr:sp macro="" textlink="">
      <xdr:nvSpPr>
        <xdr:cNvPr id="260" name="楕円 259"/>
        <xdr:cNvSpPr/>
      </xdr:nvSpPr>
      <xdr:spPr>
        <a:xfrm>
          <a:off x="1968500" y="1702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145541</xdr:rowOff>
    </xdr:from>
    <xdr:ext cx="534377" cy="259045"/>
    <xdr:sp macro="" textlink="">
      <xdr:nvSpPr>
        <xdr:cNvPr id="261" name="テキスト ボックス 260"/>
        <xdr:cNvSpPr txBox="1"/>
      </xdr:nvSpPr>
      <xdr:spPr>
        <a:xfrm>
          <a:off x="1752111" y="1711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92149</xdr:rowOff>
    </xdr:from>
    <xdr:to>
      <xdr:col>6</xdr:col>
      <xdr:colOff>38100</xdr:colOff>
      <xdr:row>100</xdr:row>
      <xdr:rowOff>22299</xdr:rowOff>
    </xdr:to>
    <xdr:sp macro="" textlink="">
      <xdr:nvSpPr>
        <xdr:cNvPr id="262" name="楕円 261"/>
        <xdr:cNvSpPr/>
      </xdr:nvSpPr>
      <xdr:spPr>
        <a:xfrm>
          <a:off x="1079500" y="1706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13426</xdr:rowOff>
    </xdr:from>
    <xdr:ext cx="534377" cy="259045"/>
    <xdr:sp macro="" textlink="">
      <xdr:nvSpPr>
        <xdr:cNvPr id="263" name="テキスト ボックス 262"/>
        <xdr:cNvSpPr txBox="1"/>
      </xdr:nvSpPr>
      <xdr:spPr>
        <a:xfrm>
          <a:off x="863111" y="171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6" name="テキスト ボックス 27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0" name="直線コネクタ 289"/>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1" name="補助費等最小値テキスト"/>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2" name="直線コネクタ 291"/>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3" name="補助費等最大値テキスト"/>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4" name="直線コネクタ 293"/>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23620</xdr:rowOff>
    </xdr:from>
    <xdr:to>
      <xdr:col>55</xdr:col>
      <xdr:colOff>0</xdr:colOff>
      <xdr:row>34</xdr:row>
      <xdr:rowOff>73112</xdr:rowOff>
    </xdr:to>
    <xdr:cxnSp macro="">
      <xdr:nvCxnSpPr>
        <xdr:cNvPr id="295" name="直線コネクタ 294"/>
        <xdr:cNvCxnSpPr/>
      </xdr:nvCxnSpPr>
      <xdr:spPr>
        <a:xfrm>
          <a:off x="9639300" y="5852920"/>
          <a:ext cx="8382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296" name="補助費等平均値テキスト"/>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297" name="フローチャート: 判断 296"/>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90502</xdr:rowOff>
    </xdr:from>
    <xdr:to>
      <xdr:col>50</xdr:col>
      <xdr:colOff>114300</xdr:colOff>
      <xdr:row>34</xdr:row>
      <xdr:rowOff>23620</xdr:rowOff>
    </xdr:to>
    <xdr:cxnSp macro="">
      <xdr:nvCxnSpPr>
        <xdr:cNvPr id="298" name="直線コネクタ 297"/>
        <xdr:cNvCxnSpPr/>
      </xdr:nvCxnSpPr>
      <xdr:spPr>
        <a:xfrm>
          <a:off x="8750300" y="5748352"/>
          <a:ext cx="889000" cy="10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299" name="フローチャート: 判断 298"/>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88979</xdr:rowOff>
    </xdr:from>
    <xdr:ext cx="534377" cy="259045"/>
    <xdr:sp macro="" textlink="">
      <xdr:nvSpPr>
        <xdr:cNvPr id="300" name="テキスト ボックス 299"/>
        <xdr:cNvSpPr txBox="1"/>
      </xdr:nvSpPr>
      <xdr:spPr>
        <a:xfrm>
          <a:off x="9372111" y="60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25629</xdr:rowOff>
    </xdr:from>
    <xdr:to>
      <xdr:col>45</xdr:col>
      <xdr:colOff>177800</xdr:colOff>
      <xdr:row>33</xdr:row>
      <xdr:rowOff>90502</xdr:rowOff>
    </xdr:to>
    <xdr:cxnSp macro="">
      <xdr:nvCxnSpPr>
        <xdr:cNvPr id="301" name="直線コネクタ 300"/>
        <xdr:cNvCxnSpPr/>
      </xdr:nvCxnSpPr>
      <xdr:spPr>
        <a:xfrm>
          <a:off x="7861300" y="5683479"/>
          <a:ext cx="889000" cy="6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2" name="フローチャート: 判断 301"/>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104279</xdr:rowOff>
    </xdr:from>
    <xdr:ext cx="534377" cy="259045"/>
    <xdr:sp macro="" textlink="">
      <xdr:nvSpPr>
        <xdr:cNvPr id="303" name="テキスト ボックス 302"/>
        <xdr:cNvSpPr txBox="1"/>
      </xdr:nvSpPr>
      <xdr:spPr>
        <a:xfrm>
          <a:off x="8483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25629</xdr:rowOff>
    </xdr:from>
    <xdr:to>
      <xdr:col>41</xdr:col>
      <xdr:colOff>50800</xdr:colOff>
      <xdr:row>33</xdr:row>
      <xdr:rowOff>112235</xdr:rowOff>
    </xdr:to>
    <xdr:cxnSp macro="">
      <xdr:nvCxnSpPr>
        <xdr:cNvPr id="304" name="直線コネクタ 303"/>
        <xdr:cNvCxnSpPr/>
      </xdr:nvCxnSpPr>
      <xdr:spPr>
        <a:xfrm flipV="1">
          <a:off x="6972300" y="5683479"/>
          <a:ext cx="889000" cy="8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05" name="フローチャート: 判断 304"/>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69221</xdr:rowOff>
    </xdr:from>
    <xdr:ext cx="534377" cy="259045"/>
    <xdr:sp macro="" textlink="">
      <xdr:nvSpPr>
        <xdr:cNvPr id="306" name="テキスト ボックス 305"/>
        <xdr:cNvSpPr txBox="1"/>
      </xdr:nvSpPr>
      <xdr:spPr>
        <a:xfrm>
          <a:off x="7594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07" name="フローチャート: 判断 306"/>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20578</xdr:rowOff>
    </xdr:from>
    <xdr:ext cx="534377" cy="259045"/>
    <xdr:sp macro="" textlink="">
      <xdr:nvSpPr>
        <xdr:cNvPr id="308" name="テキスト ボックス 307"/>
        <xdr:cNvSpPr txBox="1"/>
      </xdr:nvSpPr>
      <xdr:spPr>
        <a:xfrm>
          <a:off x="6705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22312</xdr:rowOff>
    </xdr:from>
    <xdr:to>
      <xdr:col>55</xdr:col>
      <xdr:colOff>50800</xdr:colOff>
      <xdr:row>34</xdr:row>
      <xdr:rowOff>123912</xdr:rowOff>
    </xdr:to>
    <xdr:sp macro="" textlink="">
      <xdr:nvSpPr>
        <xdr:cNvPr id="314" name="楕円 313"/>
        <xdr:cNvSpPr/>
      </xdr:nvSpPr>
      <xdr:spPr>
        <a:xfrm>
          <a:off x="10426700" y="585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45189</xdr:rowOff>
    </xdr:from>
    <xdr:ext cx="534377" cy="259045"/>
    <xdr:sp macro="" textlink="">
      <xdr:nvSpPr>
        <xdr:cNvPr id="315" name="補助費等該当値テキスト"/>
        <xdr:cNvSpPr txBox="1"/>
      </xdr:nvSpPr>
      <xdr:spPr>
        <a:xfrm>
          <a:off x="10528300" y="570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144270</xdr:rowOff>
    </xdr:from>
    <xdr:to>
      <xdr:col>50</xdr:col>
      <xdr:colOff>165100</xdr:colOff>
      <xdr:row>34</xdr:row>
      <xdr:rowOff>74420</xdr:rowOff>
    </xdr:to>
    <xdr:sp macro="" textlink="">
      <xdr:nvSpPr>
        <xdr:cNvPr id="316" name="楕円 315"/>
        <xdr:cNvSpPr/>
      </xdr:nvSpPr>
      <xdr:spPr>
        <a:xfrm>
          <a:off x="9588500" y="58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90947</xdr:rowOff>
    </xdr:from>
    <xdr:ext cx="534377" cy="259045"/>
    <xdr:sp macro="" textlink="">
      <xdr:nvSpPr>
        <xdr:cNvPr id="317" name="テキスト ボックス 316"/>
        <xdr:cNvSpPr txBox="1"/>
      </xdr:nvSpPr>
      <xdr:spPr>
        <a:xfrm>
          <a:off x="9372111" y="557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39702</xdr:rowOff>
    </xdr:from>
    <xdr:to>
      <xdr:col>46</xdr:col>
      <xdr:colOff>38100</xdr:colOff>
      <xdr:row>33</xdr:row>
      <xdr:rowOff>141302</xdr:rowOff>
    </xdr:to>
    <xdr:sp macro="" textlink="">
      <xdr:nvSpPr>
        <xdr:cNvPr id="318" name="楕円 317"/>
        <xdr:cNvSpPr/>
      </xdr:nvSpPr>
      <xdr:spPr>
        <a:xfrm>
          <a:off x="8699500" y="569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157829</xdr:rowOff>
    </xdr:from>
    <xdr:ext cx="534377" cy="259045"/>
    <xdr:sp macro="" textlink="">
      <xdr:nvSpPr>
        <xdr:cNvPr id="319" name="テキスト ボックス 318"/>
        <xdr:cNvSpPr txBox="1"/>
      </xdr:nvSpPr>
      <xdr:spPr>
        <a:xfrm>
          <a:off x="8483111" y="547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146279</xdr:rowOff>
    </xdr:from>
    <xdr:to>
      <xdr:col>41</xdr:col>
      <xdr:colOff>101600</xdr:colOff>
      <xdr:row>33</xdr:row>
      <xdr:rowOff>76429</xdr:rowOff>
    </xdr:to>
    <xdr:sp macro="" textlink="">
      <xdr:nvSpPr>
        <xdr:cNvPr id="320" name="楕円 319"/>
        <xdr:cNvSpPr/>
      </xdr:nvSpPr>
      <xdr:spPr>
        <a:xfrm>
          <a:off x="7810500" y="56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92956</xdr:rowOff>
    </xdr:from>
    <xdr:ext cx="534377" cy="259045"/>
    <xdr:sp macro="" textlink="">
      <xdr:nvSpPr>
        <xdr:cNvPr id="321" name="テキスト ボックス 320"/>
        <xdr:cNvSpPr txBox="1"/>
      </xdr:nvSpPr>
      <xdr:spPr>
        <a:xfrm>
          <a:off x="7594111" y="54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61435</xdr:rowOff>
    </xdr:from>
    <xdr:to>
      <xdr:col>36</xdr:col>
      <xdr:colOff>165100</xdr:colOff>
      <xdr:row>33</xdr:row>
      <xdr:rowOff>163035</xdr:rowOff>
    </xdr:to>
    <xdr:sp macro="" textlink="">
      <xdr:nvSpPr>
        <xdr:cNvPr id="322" name="楕円 321"/>
        <xdr:cNvSpPr/>
      </xdr:nvSpPr>
      <xdr:spPr>
        <a:xfrm>
          <a:off x="6921500" y="57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8112</xdr:rowOff>
    </xdr:from>
    <xdr:ext cx="534377" cy="259045"/>
    <xdr:sp macro="" textlink="">
      <xdr:nvSpPr>
        <xdr:cNvPr id="323" name="テキスト ボックス 322"/>
        <xdr:cNvSpPr txBox="1"/>
      </xdr:nvSpPr>
      <xdr:spPr>
        <a:xfrm>
          <a:off x="6705111" y="54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3" name="直線コネクタ 342"/>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4" name="普通建設事業費最小値テキスト"/>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45" name="直線コネクタ 344"/>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46" name="普通建設事業費最大値テキスト"/>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47" name="直線コネクタ 346"/>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79629</xdr:rowOff>
    </xdr:from>
    <xdr:to>
      <xdr:col>55</xdr:col>
      <xdr:colOff>0</xdr:colOff>
      <xdr:row>57</xdr:row>
      <xdr:rowOff>121307</xdr:rowOff>
    </xdr:to>
    <xdr:cxnSp macro="">
      <xdr:nvCxnSpPr>
        <xdr:cNvPr id="348" name="直線コネクタ 347"/>
        <xdr:cNvCxnSpPr/>
      </xdr:nvCxnSpPr>
      <xdr:spPr>
        <a:xfrm flipV="1">
          <a:off x="9639300" y="9852279"/>
          <a:ext cx="838200" cy="4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49" name="普通建設事業費平均値テキスト"/>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0" name="フローチャート: 判断 349"/>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119834</xdr:rowOff>
    </xdr:from>
    <xdr:to>
      <xdr:col>50</xdr:col>
      <xdr:colOff>114300</xdr:colOff>
      <xdr:row>57</xdr:row>
      <xdr:rowOff>121307</xdr:rowOff>
    </xdr:to>
    <xdr:cxnSp macro="">
      <xdr:nvCxnSpPr>
        <xdr:cNvPr id="351" name="直線コネクタ 350"/>
        <xdr:cNvCxnSpPr/>
      </xdr:nvCxnSpPr>
      <xdr:spPr>
        <a:xfrm>
          <a:off x="8750300" y="9892484"/>
          <a:ext cx="88900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2" name="フローチャート: 判断 351"/>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3" name="テキスト ボックス 352"/>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99644</xdr:rowOff>
    </xdr:from>
    <xdr:to>
      <xdr:col>45</xdr:col>
      <xdr:colOff>177800</xdr:colOff>
      <xdr:row>57</xdr:row>
      <xdr:rowOff>119834</xdr:rowOff>
    </xdr:to>
    <xdr:cxnSp macro="">
      <xdr:nvCxnSpPr>
        <xdr:cNvPr id="354" name="直線コネクタ 353"/>
        <xdr:cNvCxnSpPr/>
      </xdr:nvCxnSpPr>
      <xdr:spPr>
        <a:xfrm>
          <a:off x="7861300" y="9872294"/>
          <a:ext cx="889000" cy="2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55" name="フローチャート: 判断 354"/>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22256</xdr:rowOff>
    </xdr:from>
    <xdr:ext cx="534377" cy="259045"/>
    <xdr:sp macro="" textlink="">
      <xdr:nvSpPr>
        <xdr:cNvPr id="356" name="テキスト ボックス 355"/>
        <xdr:cNvSpPr txBox="1"/>
      </xdr:nvSpPr>
      <xdr:spPr>
        <a:xfrm>
          <a:off x="8483111" y="9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62613</xdr:rowOff>
    </xdr:from>
    <xdr:to>
      <xdr:col>41</xdr:col>
      <xdr:colOff>50800</xdr:colOff>
      <xdr:row>57</xdr:row>
      <xdr:rowOff>99644</xdr:rowOff>
    </xdr:to>
    <xdr:cxnSp macro="">
      <xdr:nvCxnSpPr>
        <xdr:cNvPr id="357" name="直線コネクタ 356"/>
        <xdr:cNvCxnSpPr/>
      </xdr:nvCxnSpPr>
      <xdr:spPr>
        <a:xfrm>
          <a:off x="6972300" y="9835263"/>
          <a:ext cx="889000" cy="3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58" name="フローチャート: 判断 357"/>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59" name="テキスト ボックス 358"/>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0" name="フローチャート: 判断 359"/>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1" name="テキスト ボックス 360"/>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28829</xdr:rowOff>
    </xdr:from>
    <xdr:to>
      <xdr:col>55</xdr:col>
      <xdr:colOff>50800</xdr:colOff>
      <xdr:row>57</xdr:row>
      <xdr:rowOff>130429</xdr:rowOff>
    </xdr:to>
    <xdr:sp macro="" textlink="">
      <xdr:nvSpPr>
        <xdr:cNvPr id="367" name="楕円 366"/>
        <xdr:cNvSpPr/>
      </xdr:nvSpPr>
      <xdr:spPr>
        <a:xfrm>
          <a:off x="10426700" y="980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159656</xdr:rowOff>
    </xdr:from>
    <xdr:ext cx="599010" cy="259045"/>
    <xdr:sp macro="" textlink="">
      <xdr:nvSpPr>
        <xdr:cNvPr id="368" name="普通建設事業費該当値テキスト"/>
        <xdr:cNvSpPr txBox="1"/>
      </xdr:nvSpPr>
      <xdr:spPr>
        <a:xfrm>
          <a:off x="10528300" y="9589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70507</xdr:rowOff>
    </xdr:from>
    <xdr:to>
      <xdr:col>50</xdr:col>
      <xdr:colOff>165100</xdr:colOff>
      <xdr:row>58</xdr:row>
      <xdr:rowOff>657</xdr:rowOff>
    </xdr:to>
    <xdr:sp macro="" textlink="">
      <xdr:nvSpPr>
        <xdr:cNvPr id="369" name="楕円 368"/>
        <xdr:cNvSpPr/>
      </xdr:nvSpPr>
      <xdr:spPr>
        <a:xfrm>
          <a:off x="9588500" y="984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17184</xdr:rowOff>
    </xdr:from>
    <xdr:ext cx="599010" cy="259045"/>
    <xdr:sp macro="" textlink="">
      <xdr:nvSpPr>
        <xdr:cNvPr id="370" name="テキスト ボックス 369"/>
        <xdr:cNvSpPr txBox="1"/>
      </xdr:nvSpPr>
      <xdr:spPr>
        <a:xfrm>
          <a:off x="9339795" y="961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69034</xdr:rowOff>
    </xdr:from>
    <xdr:to>
      <xdr:col>46</xdr:col>
      <xdr:colOff>38100</xdr:colOff>
      <xdr:row>57</xdr:row>
      <xdr:rowOff>170634</xdr:rowOff>
    </xdr:to>
    <xdr:sp macro="" textlink="">
      <xdr:nvSpPr>
        <xdr:cNvPr id="371" name="楕円 370"/>
        <xdr:cNvSpPr/>
      </xdr:nvSpPr>
      <xdr:spPr>
        <a:xfrm>
          <a:off x="8699500" y="984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15711</xdr:rowOff>
    </xdr:from>
    <xdr:ext cx="599010" cy="259045"/>
    <xdr:sp macro="" textlink="">
      <xdr:nvSpPr>
        <xdr:cNvPr id="372" name="テキスト ボックス 371"/>
        <xdr:cNvSpPr txBox="1"/>
      </xdr:nvSpPr>
      <xdr:spPr>
        <a:xfrm>
          <a:off x="8450795" y="961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48844</xdr:rowOff>
    </xdr:from>
    <xdr:to>
      <xdr:col>41</xdr:col>
      <xdr:colOff>101600</xdr:colOff>
      <xdr:row>57</xdr:row>
      <xdr:rowOff>150444</xdr:rowOff>
    </xdr:to>
    <xdr:sp macro="" textlink="">
      <xdr:nvSpPr>
        <xdr:cNvPr id="373" name="楕円 372"/>
        <xdr:cNvSpPr/>
      </xdr:nvSpPr>
      <xdr:spPr>
        <a:xfrm>
          <a:off x="7810500" y="982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166971</xdr:rowOff>
    </xdr:from>
    <xdr:ext cx="599010" cy="259045"/>
    <xdr:sp macro="" textlink="">
      <xdr:nvSpPr>
        <xdr:cNvPr id="374" name="テキスト ボックス 373"/>
        <xdr:cNvSpPr txBox="1"/>
      </xdr:nvSpPr>
      <xdr:spPr>
        <a:xfrm>
          <a:off x="7561795" y="959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11813</xdr:rowOff>
    </xdr:from>
    <xdr:to>
      <xdr:col>36</xdr:col>
      <xdr:colOff>165100</xdr:colOff>
      <xdr:row>57</xdr:row>
      <xdr:rowOff>113413</xdr:rowOff>
    </xdr:to>
    <xdr:sp macro="" textlink="">
      <xdr:nvSpPr>
        <xdr:cNvPr id="375" name="楕円 374"/>
        <xdr:cNvSpPr/>
      </xdr:nvSpPr>
      <xdr:spPr>
        <a:xfrm>
          <a:off x="6921500" y="978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129940</xdr:rowOff>
    </xdr:from>
    <xdr:ext cx="599010" cy="259045"/>
    <xdr:sp macro="" textlink="">
      <xdr:nvSpPr>
        <xdr:cNvPr id="376" name="テキスト ボックス 375"/>
        <xdr:cNvSpPr txBox="1"/>
      </xdr:nvSpPr>
      <xdr:spPr>
        <a:xfrm>
          <a:off x="6672795" y="955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7" name="直線コネクタ 386"/>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8" name="テキスト ボックス 387"/>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1" name="直線コネクタ 390"/>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2" name="テキスト ボックス 391"/>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396" name="直線コネクタ 395"/>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397" name="普通建設事業費 （ うち新規整備　）最小値テキスト"/>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398" name="直線コネクタ 397"/>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399" name="普通建設事業費 （ うち新規整備　）最大値テキスト"/>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0" name="直線コネクタ 399"/>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158305</xdr:rowOff>
    </xdr:from>
    <xdr:to>
      <xdr:col>55</xdr:col>
      <xdr:colOff>0</xdr:colOff>
      <xdr:row>77</xdr:row>
      <xdr:rowOff>168720</xdr:rowOff>
    </xdr:to>
    <xdr:cxnSp macro="">
      <xdr:nvCxnSpPr>
        <xdr:cNvPr id="401" name="直線コネクタ 400"/>
        <xdr:cNvCxnSpPr/>
      </xdr:nvCxnSpPr>
      <xdr:spPr>
        <a:xfrm flipV="1">
          <a:off x="9639300" y="13359955"/>
          <a:ext cx="838200" cy="1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113428</xdr:rowOff>
    </xdr:from>
    <xdr:ext cx="534377" cy="259045"/>
    <xdr:sp macro="" textlink="">
      <xdr:nvSpPr>
        <xdr:cNvPr id="402" name="普通建設事業費 （ うち新規整備　）平均値テキスト"/>
        <xdr:cNvSpPr txBox="1"/>
      </xdr:nvSpPr>
      <xdr:spPr>
        <a:xfrm>
          <a:off x="10528300" y="13315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3" name="フローチャート: 判断 402"/>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151360</xdr:rowOff>
    </xdr:from>
    <xdr:to>
      <xdr:col>50</xdr:col>
      <xdr:colOff>114300</xdr:colOff>
      <xdr:row>77</xdr:row>
      <xdr:rowOff>168720</xdr:rowOff>
    </xdr:to>
    <xdr:cxnSp macro="">
      <xdr:nvCxnSpPr>
        <xdr:cNvPr id="404" name="直線コネクタ 403"/>
        <xdr:cNvCxnSpPr/>
      </xdr:nvCxnSpPr>
      <xdr:spPr>
        <a:xfrm>
          <a:off x="8750300" y="13353010"/>
          <a:ext cx="889000" cy="1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05" name="フローチャート: 判断 404"/>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55027</xdr:rowOff>
    </xdr:from>
    <xdr:ext cx="534377" cy="259045"/>
    <xdr:sp macro="" textlink="">
      <xdr:nvSpPr>
        <xdr:cNvPr id="406" name="テキスト ボックス 405"/>
        <xdr:cNvSpPr txBox="1"/>
      </xdr:nvSpPr>
      <xdr:spPr>
        <a:xfrm>
          <a:off x="9372111" y="134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125746</xdr:rowOff>
    </xdr:from>
    <xdr:to>
      <xdr:col>45</xdr:col>
      <xdr:colOff>177800</xdr:colOff>
      <xdr:row>77</xdr:row>
      <xdr:rowOff>151360</xdr:rowOff>
    </xdr:to>
    <xdr:cxnSp macro="">
      <xdr:nvCxnSpPr>
        <xdr:cNvPr id="407" name="直線コネクタ 406"/>
        <xdr:cNvCxnSpPr/>
      </xdr:nvCxnSpPr>
      <xdr:spPr>
        <a:xfrm>
          <a:off x="7861300" y="13327396"/>
          <a:ext cx="889000" cy="2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08" name="フローチャート: 判断 407"/>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50548</xdr:rowOff>
    </xdr:from>
    <xdr:ext cx="534377" cy="259045"/>
    <xdr:sp macro="" textlink="">
      <xdr:nvSpPr>
        <xdr:cNvPr id="409" name="テキスト ボックス 408"/>
        <xdr:cNvSpPr txBox="1"/>
      </xdr:nvSpPr>
      <xdr:spPr>
        <a:xfrm>
          <a:off x="8483111" y="1342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125746</xdr:rowOff>
    </xdr:from>
    <xdr:to>
      <xdr:col>41</xdr:col>
      <xdr:colOff>50800</xdr:colOff>
      <xdr:row>77</xdr:row>
      <xdr:rowOff>154442</xdr:rowOff>
    </xdr:to>
    <xdr:cxnSp macro="">
      <xdr:nvCxnSpPr>
        <xdr:cNvPr id="410" name="直線コネクタ 409"/>
        <xdr:cNvCxnSpPr/>
      </xdr:nvCxnSpPr>
      <xdr:spPr>
        <a:xfrm flipV="1">
          <a:off x="6972300" y="13327396"/>
          <a:ext cx="889000" cy="2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1" name="フローチャート: 判断 410"/>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40109</xdr:rowOff>
    </xdr:from>
    <xdr:ext cx="534377" cy="259045"/>
    <xdr:sp macro="" textlink="">
      <xdr:nvSpPr>
        <xdr:cNvPr id="412" name="テキスト ボックス 411"/>
        <xdr:cNvSpPr txBox="1"/>
      </xdr:nvSpPr>
      <xdr:spPr>
        <a:xfrm>
          <a:off x="7594111" y="1341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3" name="フローチャート: 判断 412"/>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46855</xdr:rowOff>
    </xdr:from>
    <xdr:ext cx="534377" cy="259045"/>
    <xdr:sp macro="" textlink="">
      <xdr:nvSpPr>
        <xdr:cNvPr id="414" name="テキスト ボックス 413"/>
        <xdr:cNvSpPr txBox="1"/>
      </xdr:nvSpPr>
      <xdr:spPr>
        <a:xfrm>
          <a:off x="6705111" y="1341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107505</xdr:rowOff>
    </xdr:from>
    <xdr:to>
      <xdr:col>55</xdr:col>
      <xdr:colOff>50800</xdr:colOff>
      <xdr:row>78</xdr:row>
      <xdr:rowOff>37655</xdr:rowOff>
    </xdr:to>
    <xdr:sp macro="" textlink="">
      <xdr:nvSpPr>
        <xdr:cNvPr id="420" name="楕円 419"/>
        <xdr:cNvSpPr/>
      </xdr:nvSpPr>
      <xdr:spPr>
        <a:xfrm>
          <a:off x="10426700" y="133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66882</xdr:rowOff>
    </xdr:from>
    <xdr:ext cx="534377" cy="259045"/>
    <xdr:sp macro="" textlink="">
      <xdr:nvSpPr>
        <xdr:cNvPr id="421" name="普通建設事業費 （ うち新規整備　）該当値テキスト"/>
        <xdr:cNvSpPr txBox="1"/>
      </xdr:nvSpPr>
      <xdr:spPr>
        <a:xfrm>
          <a:off x="10528300" y="130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117920</xdr:rowOff>
    </xdr:from>
    <xdr:to>
      <xdr:col>50</xdr:col>
      <xdr:colOff>165100</xdr:colOff>
      <xdr:row>78</xdr:row>
      <xdr:rowOff>48070</xdr:rowOff>
    </xdr:to>
    <xdr:sp macro="" textlink="">
      <xdr:nvSpPr>
        <xdr:cNvPr id="422" name="楕円 421"/>
        <xdr:cNvSpPr/>
      </xdr:nvSpPr>
      <xdr:spPr>
        <a:xfrm>
          <a:off x="9588500" y="133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64597</xdr:rowOff>
    </xdr:from>
    <xdr:ext cx="534377" cy="259045"/>
    <xdr:sp macro="" textlink="">
      <xdr:nvSpPr>
        <xdr:cNvPr id="423" name="テキスト ボックス 422"/>
        <xdr:cNvSpPr txBox="1"/>
      </xdr:nvSpPr>
      <xdr:spPr>
        <a:xfrm>
          <a:off x="9372111" y="1309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100560</xdr:rowOff>
    </xdr:from>
    <xdr:to>
      <xdr:col>46</xdr:col>
      <xdr:colOff>38100</xdr:colOff>
      <xdr:row>78</xdr:row>
      <xdr:rowOff>30710</xdr:rowOff>
    </xdr:to>
    <xdr:sp macro="" textlink="">
      <xdr:nvSpPr>
        <xdr:cNvPr id="424" name="楕円 423"/>
        <xdr:cNvSpPr/>
      </xdr:nvSpPr>
      <xdr:spPr>
        <a:xfrm>
          <a:off x="8699500" y="1330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47237</xdr:rowOff>
    </xdr:from>
    <xdr:ext cx="534377" cy="259045"/>
    <xdr:sp macro="" textlink="">
      <xdr:nvSpPr>
        <xdr:cNvPr id="425" name="テキスト ボックス 424"/>
        <xdr:cNvSpPr txBox="1"/>
      </xdr:nvSpPr>
      <xdr:spPr>
        <a:xfrm>
          <a:off x="8483111" y="1307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74946</xdr:rowOff>
    </xdr:from>
    <xdr:to>
      <xdr:col>41</xdr:col>
      <xdr:colOff>101600</xdr:colOff>
      <xdr:row>78</xdr:row>
      <xdr:rowOff>5096</xdr:rowOff>
    </xdr:to>
    <xdr:sp macro="" textlink="">
      <xdr:nvSpPr>
        <xdr:cNvPr id="426" name="楕円 425"/>
        <xdr:cNvSpPr/>
      </xdr:nvSpPr>
      <xdr:spPr>
        <a:xfrm>
          <a:off x="7810500" y="1327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21623</xdr:rowOff>
    </xdr:from>
    <xdr:ext cx="599010" cy="259045"/>
    <xdr:sp macro="" textlink="">
      <xdr:nvSpPr>
        <xdr:cNvPr id="427" name="テキスト ボックス 426"/>
        <xdr:cNvSpPr txBox="1"/>
      </xdr:nvSpPr>
      <xdr:spPr>
        <a:xfrm>
          <a:off x="7561795" y="13051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103642</xdr:rowOff>
    </xdr:from>
    <xdr:to>
      <xdr:col>36</xdr:col>
      <xdr:colOff>165100</xdr:colOff>
      <xdr:row>78</xdr:row>
      <xdr:rowOff>33792</xdr:rowOff>
    </xdr:to>
    <xdr:sp macro="" textlink="">
      <xdr:nvSpPr>
        <xdr:cNvPr id="428" name="楕円 427"/>
        <xdr:cNvSpPr/>
      </xdr:nvSpPr>
      <xdr:spPr>
        <a:xfrm>
          <a:off x="6921500" y="1330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50319</xdr:rowOff>
    </xdr:from>
    <xdr:ext cx="534377" cy="259045"/>
    <xdr:sp macro="" textlink="">
      <xdr:nvSpPr>
        <xdr:cNvPr id="429" name="テキスト ボックス 428"/>
        <xdr:cNvSpPr txBox="1"/>
      </xdr:nvSpPr>
      <xdr:spPr>
        <a:xfrm>
          <a:off x="6705111" y="1308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55" name="直線コネクタ 454"/>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56" name="普通建設事業費 （ うち更新整備　）最小値テキスト"/>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57" name="直線コネクタ 456"/>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58" name="普通建設事業費 （ うち更新整備　）最大値テキスト"/>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59" name="直線コネクタ 458"/>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123392</xdr:rowOff>
    </xdr:from>
    <xdr:to>
      <xdr:col>55</xdr:col>
      <xdr:colOff>0</xdr:colOff>
      <xdr:row>98</xdr:row>
      <xdr:rowOff>2082</xdr:rowOff>
    </xdr:to>
    <xdr:cxnSp macro="">
      <xdr:nvCxnSpPr>
        <xdr:cNvPr id="460" name="直線コネクタ 459"/>
        <xdr:cNvCxnSpPr/>
      </xdr:nvCxnSpPr>
      <xdr:spPr>
        <a:xfrm>
          <a:off x="9639300" y="16411142"/>
          <a:ext cx="838200" cy="3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61583</xdr:rowOff>
    </xdr:from>
    <xdr:ext cx="534377" cy="259045"/>
    <xdr:sp macro="" textlink="">
      <xdr:nvSpPr>
        <xdr:cNvPr id="461" name="普通建設事業費 （ うち更新整備　）平均値テキスト"/>
        <xdr:cNvSpPr txBox="1"/>
      </xdr:nvSpPr>
      <xdr:spPr>
        <a:xfrm>
          <a:off x="10528300" y="16349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2" name="フローチャート: 判断 461"/>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123392</xdr:rowOff>
    </xdr:from>
    <xdr:to>
      <xdr:col>50</xdr:col>
      <xdr:colOff>114300</xdr:colOff>
      <xdr:row>96</xdr:row>
      <xdr:rowOff>74581</xdr:rowOff>
    </xdr:to>
    <xdr:cxnSp macro="">
      <xdr:nvCxnSpPr>
        <xdr:cNvPr id="463" name="直線コネクタ 462"/>
        <xdr:cNvCxnSpPr/>
      </xdr:nvCxnSpPr>
      <xdr:spPr>
        <a:xfrm flipV="1">
          <a:off x="8750300" y="16411142"/>
          <a:ext cx="889000" cy="1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4" name="フローチャート: 判断 463"/>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160869</xdr:rowOff>
    </xdr:from>
    <xdr:ext cx="534377" cy="259045"/>
    <xdr:sp macro="" textlink="">
      <xdr:nvSpPr>
        <xdr:cNvPr id="465" name="テキスト ボックス 464"/>
        <xdr:cNvSpPr txBox="1"/>
      </xdr:nvSpPr>
      <xdr:spPr>
        <a:xfrm>
          <a:off x="9372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74581</xdr:rowOff>
    </xdr:from>
    <xdr:to>
      <xdr:col>45</xdr:col>
      <xdr:colOff>177800</xdr:colOff>
      <xdr:row>97</xdr:row>
      <xdr:rowOff>85947</xdr:rowOff>
    </xdr:to>
    <xdr:cxnSp macro="">
      <xdr:nvCxnSpPr>
        <xdr:cNvPr id="466" name="直線コネクタ 465"/>
        <xdr:cNvCxnSpPr/>
      </xdr:nvCxnSpPr>
      <xdr:spPr>
        <a:xfrm flipV="1">
          <a:off x="7861300" y="16533781"/>
          <a:ext cx="889000" cy="1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67" name="フローチャート: 判断 466"/>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68" name="テキスト ボックス 467"/>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30559</xdr:rowOff>
    </xdr:from>
    <xdr:to>
      <xdr:col>41</xdr:col>
      <xdr:colOff>50800</xdr:colOff>
      <xdr:row>97</xdr:row>
      <xdr:rowOff>85947</xdr:rowOff>
    </xdr:to>
    <xdr:cxnSp macro="">
      <xdr:nvCxnSpPr>
        <xdr:cNvPr id="469" name="直線コネクタ 468"/>
        <xdr:cNvCxnSpPr/>
      </xdr:nvCxnSpPr>
      <xdr:spPr>
        <a:xfrm>
          <a:off x="6972300" y="15632509"/>
          <a:ext cx="889000" cy="10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0" name="フローチャート: 判断 469"/>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1" name="テキスト ボックス 470"/>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2" name="フローチャート: 判断 471"/>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3" name="テキスト ボックス 472"/>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122732</xdr:rowOff>
    </xdr:from>
    <xdr:to>
      <xdr:col>55</xdr:col>
      <xdr:colOff>50800</xdr:colOff>
      <xdr:row>98</xdr:row>
      <xdr:rowOff>52882</xdr:rowOff>
    </xdr:to>
    <xdr:sp macro="" textlink="">
      <xdr:nvSpPr>
        <xdr:cNvPr id="479" name="楕円 478"/>
        <xdr:cNvSpPr/>
      </xdr:nvSpPr>
      <xdr:spPr>
        <a:xfrm>
          <a:off x="10426700" y="167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101159</xdr:rowOff>
    </xdr:from>
    <xdr:ext cx="534377" cy="259045"/>
    <xdr:sp macro="" textlink="">
      <xdr:nvSpPr>
        <xdr:cNvPr id="480" name="普通建設事業費 （ うち更新整備　）該当値テキスト"/>
        <xdr:cNvSpPr txBox="1"/>
      </xdr:nvSpPr>
      <xdr:spPr>
        <a:xfrm>
          <a:off x="10528300" y="167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72592</xdr:rowOff>
    </xdr:from>
    <xdr:to>
      <xdr:col>50</xdr:col>
      <xdr:colOff>165100</xdr:colOff>
      <xdr:row>96</xdr:row>
      <xdr:rowOff>2742</xdr:rowOff>
    </xdr:to>
    <xdr:sp macro="" textlink="">
      <xdr:nvSpPr>
        <xdr:cNvPr id="481" name="楕円 480"/>
        <xdr:cNvSpPr/>
      </xdr:nvSpPr>
      <xdr:spPr>
        <a:xfrm>
          <a:off x="9588500" y="163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19269</xdr:rowOff>
    </xdr:from>
    <xdr:ext cx="534377" cy="259045"/>
    <xdr:sp macro="" textlink="">
      <xdr:nvSpPr>
        <xdr:cNvPr id="482" name="テキスト ボックス 481"/>
        <xdr:cNvSpPr txBox="1"/>
      </xdr:nvSpPr>
      <xdr:spPr>
        <a:xfrm>
          <a:off x="9372111" y="161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23781</xdr:rowOff>
    </xdr:from>
    <xdr:to>
      <xdr:col>46</xdr:col>
      <xdr:colOff>38100</xdr:colOff>
      <xdr:row>96</xdr:row>
      <xdr:rowOff>125381</xdr:rowOff>
    </xdr:to>
    <xdr:sp macro="" textlink="">
      <xdr:nvSpPr>
        <xdr:cNvPr id="483" name="楕円 482"/>
        <xdr:cNvSpPr/>
      </xdr:nvSpPr>
      <xdr:spPr>
        <a:xfrm>
          <a:off x="8699500" y="164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141908</xdr:rowOff>
    </xdr:from>
    <xdr:ext cx="534377" cy="259045"/>
    <xdr:sp macro="" textlink="">
      <xdr:nvSpPr>
        <xdr:cNvPr id="484" name="テキスト ボックス 483"/>
        <xdr:cNvSpPr txBox="1"/>
      </xdr:nvSpPr>
      <xdr:spPr>
        <a:xfrm>
          <a:off x="8483111" y="162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35147</xdr:rowOff>
    </xdr:from>
    <xdr:to>
      <xdr:col>41</xdr:col>
      <xdr:colOff>101600</xdr:colOff>
      <xdr:row>97</xdr:row>
      <xdr:rowOff>136747</xdr:rowOff>
    </xdr:to>
    <xdr:sp macro="" textlink="">
      <xdr:nvSpPr>
        <xdr:cNvPr id="485" name="楕円 484"/>
        <xdr:cNvSpPr/>
      </xdr:nvSpPr>
      <xdr:spPr>
        <a:xfrm>
          <a:off x="7810500" y="166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153274</xdr:rowOff>
    </xdr:from>
    <xdr:ext cx="534377" cy="259045"/>
    <xdr:sp macro="" textlink="">
      <xdr:nvSpPr>
        <xdr:cNvPr id="486" name="テキスト ボックス 485"/>
        <xdr:cNvSpPr txBox="1"/>
      </xdr:nvSpPr>
      <xdr:spPr>
        <a:xfrm>
          <a:off x="7594111" y="164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151209</xdr:rowOff>
    </xdr:from>
    <xdr:to>
      <xdr:col>36</xdr:col>
      <xdr:colOff>165100</xdr:colOff>
      <xdr:row>91</xdr:row>
      <xdr:rowOff>81359</xdr:rowOff>
    </xdr:to>
    <xdr:sp macro="" textlink="">
      <xdr:nvSpPr>
        <xdr:cNvPr id="487" name="楕円 486"/>
        <xdr:cNvSpPr/>
      </xdr:nvSpPr>
      <xdr:spPr>
        <a:xfrm>
          <a:off x="6921500" y="1558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97886</xdr:rowOff>
    </xdr:from>
    <xdr:ext cx="599010" cy="259045"/>
    <xdr:sp macro="" textlink="">
      <xdr:nvSpPr>
        <xdr:cNvPr id="488" name="テキスト ボックス 487"/>
        <xdr:cNvSpPr txBox="1"/>
      </xdr:nvSpPr>
      <xdr:spPr>
        <a:xfrm>
          <a:off x="6672795" y="1535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0" name="テキスト ボックス 49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2" name="テキスト ボックス 501"/>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4" name="テキスト ボックス 50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6" name="テキスト ボックス 50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0" name="直線コネクタ 509"/>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1" name="災害復旧事業費最小値テキスト"/>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2" name="直線コネクタ 51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3" name="災害復旧事業費最大値テキスト"/>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4" name="直線コネクタ 513"/>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136353</xdr:rowOff>
    </xdr:from>
    <xdr:to>
      <xdr:col>85</xdr:col>
      <xdr:colOff>127000</xdr:colOff>
      <xdr:row>38</xdr:row>
      <xdr:rowOff>136781</xdr:rowOff>
    </xdr:to>
    <xdr:cxnSp macro="">
      <xdr:nvCxnSpPr>
        <xdr:cNvPr id="515" name="直線コネクタ 514"/>
        <xdr:cNvCxnSpPr/>
      </xdr:nvCxnSpPr>
      <xdr:spPr>
        <a:xfrm flipV="1">
          <a:off x="15481300" y="6651453"/>
          <a:ext cx="8382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16" name="災害復旧事業費平均値テキスト"/>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17" name="フローチャート: 判断 516"/>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118959</xdr:rowOff>
    </xdr:from>
    <xdr:to>
      <xdr:col>81</xdr:col>
      <xdr:colOff>50800</xdr:colOff>
      <xdr:row>38</xdr:row>
      <xdr:rowOff>136781</xdr:rowOff>
    </xdr:to>
    <xdr:cxnSp macro="">
      <xdr:nvCxnSpPr>
        <xdr:cNvPr id="518" name="直線コネクタ 517"/>
        <xdr:cNvCxnSpPr/>
      </xdr:nvCxnSpPr>
      <xdr:spPr>
        <a:xfrm>
          <a:off x="14592300" y="6634059"/>
          <a:ext cx="8890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19" name="フローチャート: 判断 518"/>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0" name="テキスト ボックス 519"/>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116593</xdr:rowOff>
    </xdr:from>
    <xdr:to>
      <xdr:col>76</xdr:col>
      <xdr:colOff>114300</xdr:colOff>
      <xdr:row>38</xdr:row>
      <xdr:rowOff>118959</xdr:rowOff>
    </xdr:to>
    <xdr:cxnSp macro="">
      <xdr:nvCxnSpPr>
        <xdr:cNvPr id="521" name="直線コネクタ 520"/>
        <xdr:cNvCxnSpPr/>
      </xdr:nvCxnSpPr>
      <xdr:spPr>
        <a:xfrm>
          <a:off x="13703300" y="6631693"/>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2" name="フローチャート: 判断 521"/>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5290</xdr:rowOff>
    </xdr:from>
    <xdr:ext cx="469744" cy="259045"/>
    <xdr:sp macro="" textlink="">
      <xdr:nvSpPr>
        <xdr:cNvPr id="523" name="テキスト ボックス 522"/>
        <xdr:cNvSpPr txBox="1"/>
      </xdr:nvSpPr>
      <xdr:spPr>
        <a:xfrm>
          <a:off x="14357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116593</xdr:rowOff>
    </xdr:from>
    <xdr:to>
      <xdr:col>71</xdr:col>
      <xdr:colOff>177800</xdr:colOff>
      <xdr:row>38</xdr:row>
      <xdr:rowOff>138250</xdr:rowOff>
    </xdr:to>
    <xdr:cxnSp macro="">
      <xdr:nvCxnSpPr>
        <xdr:cNvPr id="524" name="直線コネクタ 523"/>
        <xdr:cNvCxnSpPr/>
      </xdr:nvCxnSpPr>
      <xdr:spPr>
        <a:xfrm flipV="1">
          <a:off x="12814300" y="6631693"/>
          <a:ext cx="8890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25" name="フローチャート: 判断 524"/>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4522</xdr:rowOff>
    </xdr:from>
    <xdr:ext cx="469744" cy="259045"/>
    <xdr:sp macro="" textlink="">
      <xdr:nvSpPr>
        <xdr:cNvPr id="526" name="テキスト ボックス 525"/>
        <xdr:cNvSpPr txBox="1"/>
      </xdr:nvSpPr>
      <xdr:spPr>
        <a:xfrm>
          <a:off x="13468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27" name="フローチャート: 判断 526"/>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28" name="テキスト ボックス 527"/>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85553</xdr:rowOff>
    </xdr:from>
    <xdr:to>
      <xdr:col>85</xdr:col>
      <xdr:colOff>177800</xdr:colOff>
      <xdr:row>39</xdr:row>
      <xdr:rowOff>15703</xdr:rowOff>
    </xdr:to>
    <xdr:sp macro="" textlink="">
      <xdr:nvSpPr>
        <xdr:cNvPr id="534" name="楕円 533"/>
        <xdr:cNvSpPr/>
      </xdr:nvSpPr>
      <xdr:spPr>
        <a:xfrm>
          <a:off x="16268700" y="66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59787</xdr:rowOff>
    </xdr:from>
    <xdr:ext cx="469744" cy="259045"/>
    <xdr:sp macro="" textlink="">
      <xdr:nvSpPr>
        <xdr:cNvPr id="535" name="災害復旧事業費該当値テキスト"/>
        <xdr:cNvSpPr txBox="1"/>
      </xdr:nvSpPr>
      <xdr:spPr>
        <a:xfrm>
          <a:off x="16370300" y="65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85981</xdr:rowOff>
    </xdr:from>
    <xdr:to>
      <xdr:col>81</xdr:col>
      <xdr:colOff>101600</xdr:colOff>
      <xdr:row>39</xdr:row>
      <xdr:rowOff>16131</xdr:rowOff>
    </xdr:to>
    <xdr:sp macro="" textlink="">
      <xdr:nvSpPr>
        <xdr:cNvPr id="536" name="楕円 535"/>
        <xdr:cNvSpPr/>
      </xdr:nvSpPr>
      <xdr:spPr>
        <a:xfrm>
          <a:off x="15430500" y="66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7258</xdr:rowOff>
    </xdr:from>
    <xdr:ext cx="469744" cy="259045"/>
    <xdr:sp macro="" textlink="">
      <xdr:nvSpPr>
        <xdr:cNvPr id="537" name="テキスト ボックス 536"/>
        <xdr:cNvSpPr txBox="1"/>
      </xdr:nvSpPr>
      <xdr:spPr>
        <a:xfrm>
          <a:off x="15246428" y="669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68159</xdr:rowOff>
    </xdr:from>
    <xdr:to>
      <xdr:col>76</xdr:col>
      <xdr:colOff>165100</xdr:colOff>
      <xdr:row>38</xdr:row>
      <xdr:rowOff>169759</xdr:rowOff>
    </xdr:to>
    <xdr:sp macro="" textlink="">
      <xdr:nvSpPr>
        <xdr:cNvPr id="538" name="楕円 537"/>
        <xdr:cNvSpPr/>
      </xdr:nvSpPr>
      <xdr:spPr>
        <a:xfrm>
          <a:off x="14541500" y="65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14836</xdr:rowOff>
    </xdr:from>
    <xdr:ext cx="469744" cy="259045"/>
    <xdr:sp macro="" textlink="">
      <xdr:nvSpPr>
        <xdr:cNvPr id="539" name="テキスト ボックス 538"/>
        <xdr:cNvSpPr txBox="1"/>
      </xdr:nvSpPr>
      <xdr:spPr>
        <a:xfrm>
          <a:off x="14357428" y="63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65793</xdr:rowOff>
    </xdr:from>
    <xdr:to>
      <xdr:col>72</xdr:col>
      <xdr:colOff>38100</xdr:colOff>
      <xdr:row>38</xdr:row>
      <xdr:rowOff>167393</xdr:rowOff>
    </xdr:to>
    <xdr:sp macro="" textlink="">
      <xdr:nvSpPr>
        <xdr:cNvPr id="540" name="楕円 539"/>
        <xdr:cNvSpPr/>
      </xdr:nvSpPr>
      <xdr:spPr>
        <a:xfrm>
          <a:off x="13652500" y="65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12470</xdr:rowOff>
    </xdr:from>
    <xdr:ext cx="534377" cy="259045"/>
    <xdr:sp macro="" textlink="">
      <xdr:nvSpPr>
        <xdr:cNvPr id="541" name="テキスト ボックス 540"/>
        <xdr:cNvSpPr txBox="1"/>
      </xdr:nvSpPr>
      <xdr:spPr>
        <a:xfrm>
          <a:off x="13436111" y="635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87450</xdr:rowOff>
    </xdr:from>
    <xdr:to>
      <xdr:col>67</xdr:col>
      <xdr:colOff>101600</xdr:colOff>
      <xdr:row>39</xdr:row>
      <xdr:rowOff>17600</xdr:rowOff>
    </xdr:to>
    <xdr:sp macro="" textlink="">
      <xdr:nvSpPr>
        <xdr:cNvPr id="542" name="楕円 541"/>
        <xdr:cNvSpPr/>
      </xdr:nvSpPr>
      <xdr:spPr>
        <a:xfrm>
          <a:off x="12763500" y="66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8727</xdr:rowOff>
    </xdr:from>
    <xdr:ext cx="378565" cy="259045"/>
    <xdr:sp macro="" textlink="">
      <xdr:nvSpPr>
        <xdr:cNvPr id="543" name="テキスト ボックス 542"/>
        <xdr:cNvSpPr txBox="1"/>
      </xdr:nvSpPr>
      <xdr:spPr>
        <a:xfrm>
          <a:off x="12625017" y="669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18" name="直線コネクタ 617"/>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19" name="公債費最小値テキスト"/>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0" name="直線コネクタ 619"/>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1" name="公債費最大値テキスト"/>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2" name="直線コネクタ 621"/>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93556</xdr:rowOff>
    </xdr:from>
    <xdr:to>
      <xdr:col>85</xdr:col>
      <xdr:colOff>127000</xdr:colOff>
      <xdr:row>74</xdr:row>
      <xdr:rowOff>94339</xdr:rowOff>
    </xdr:to>
    <xdr:cxnSp macro="">
      <xdr:nvCxnSpPr>
        <xdr:cNvPr id="623" name="直線コネクタ 622"/>
        <xdr:cNvCxnSpPr/>
      </xdr:nvCxnSpPr>
      <xdr:spPr>
        <a:xfrm flipV="1">
          <a:off x="15481300" y="12780856"/>
          <a:ext cx="8382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24" name="公債費平均値テキスト"/>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25" name="フローチャート: 判断 624"/>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94339</xdr:rowOff>
    </xdr:from>
    <xdr:to>
      <xdr:col>81</xdr:col>
      <xdr:colOff>50800</xdr:colOff>
      <xdr:row>74</xdr:row>
      <xdr:rowOff>102863</xdr:rowOff>
    </xdr:to>
    <xdr:cxnSp macro="">
      <xdr:nvCxnSpPr>
        <xdr:cNvPr id="626" name="直線コネクタ 625"/>
        <xdr:cNvCxnSpPr/>
      </xdr:nvCxnSpPr>
      <xdr:spPr>
        <a:xfrm flipV="1">
          <a:off x="14592300" y="12781639"/>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27" name="フローチャート: 判断 626"/>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28" name="テキスト ボックス 627"/>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102863</xdr:rowOff>
    </xdr:from>
    <xdr:to>
      <xdr:col>76</xdr:col>
      <xdr:colOff>114300</xdr:colOff>
      <xdr:row>74</xdr:row>
      <xdr:rowOff>117526</xdr:rowOff>
    </xdr:to>
    <xdr:cxnSp macro="">
      <xdr:nvCxnSpPr>
        <xdr:cNvPr id="629" name="直線コネクタ 628"/>
        <xdr:cNvCxnSpPr/>
      </xdr:nvCxnSpPr>
      <xdr:spPr>
        <a:xfrm flipV="1">
          <a:off x="13703300" y="12790163"/>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0" name="フローチャート: 判断 629"/>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31" name="テキスト ボックス 630"/>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117526</xdr:rowOff>
    </xdr:from>
    <xdr:to>
      <xdr:col>71</xdr:col>
      <xdr:colOff>177800</xdr:colOff>
      <xdr:row>75</xdr:row>
      <xdr:rowOff>21068</xdr:rowOff>
    </xdr:to>
    <xdr:cxnSp macro="">
      <xdr:nvCxnSpPr>
        <xdr:cNvPr id="632" name="直線コネクタ 631"/>
        <xdr:cNvCxnSpPr/>
      </xdr:nvCxnSpPr>
      <xdr:spPr>
        <a:xfrm flipV="1">
          <a:off x="12814300" y="12804826"/>
          <a:ext cx="889000" cy="7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3" name="フローチャート: 判断 632"/>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106994</xdr:rowOff>
    </xdr:from>
    <xdr:ext cx="534377" cy="259045"/>
    <xdr:sp macro="" textlink="">
      <xdr:nvSpPr>
        <xdr:cNvPr id="634" name="テキスト ボックス 633"/>
        <xdr:cNvSpPr txBox="1"/>
      </xdr:nvSpPr>
      <xdr:spPr>
        <a:xfrm>
          <a:off x="13436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35" name="フローチャート: 判断 634"/>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36" name="テキスト ボックス 635"/>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42756</xdr:rowOff>
    </xdr:from>
    <xdr:to>
      <xdr:col>85</xdr:col>
      <xdr:colOff>177800</xdr:colOff>
      <xdr:row>74</xdr:row>
      <xdr:rowOff>144356</xdr:rowOff>
    </xdr:to>
    <xdr:sp macro="" textlink="">
      <xdr:nvSpPr>
        <xdr:cNvPr id="642" name="楕円 641"/>
        <xdr:cNvSpPr/>
      </xdr:nvSpPr>
      <xdr:spPr>
        <a:xfrm>
          <a:off x="16268700" y="127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65633</xdr:rowOff>
    </xdr:from>
    <xdr:ext cx="534377" cy="259045"/>
    <xdr:sp macro="" textlink="">
      <xdr:nvSpPr>
        <xdr:cNvPr id="643" name="公債費該当値テキスト"/>
        <xdr:cNvSpPr txBox="1"/>
      </xdr:nvSpPr>
      <xdr:spPr>
        <a:xfrm>
          <a:off x="16370300" y="1258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43539</xdr:rowOff>
    </xdr:from>
    <xdr:to>
      <xdr:col>81</xdr:col>
      <xdr:colOff>101600</xdr:colOff>
      <xdr:row>74</xdr:row>
      <xdr:rowOff>145139</xdr:rowOff>
    </xdr:to>
    <xdr:sp macro="" textlink="">
      <xdr:nvSpPr>
        <xdr:cNvPr id="644" name="楕円 643"/>
        <xdr:cNvSpPr/>
      </xdr:nvSpPr>
      <xdr:spPr>
        <a:xfrm>
          <a:off x="15430500" y="127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161666</xdr:rowOff>
    </xdr:from>
    <xdr:ext cx="534377" cy="259045"/>
    <xdr:sp macro="" textlink="">
      <xdr:nvSpPr>
        <xdr:cNvPr id="645" name="テキスト ボックス 644"/>
        <xdr:cNvSpPr txBox="1"/>
      </xdr:nvSpPr>
      <xdr:spPr>
        <a:xfrm>
          <a:off x="15214111" y="1250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52063</xdr:rowOff>
    </xdr:from>
    <xdr:to>
      <xdr:col>76</xdr:col>
      <xdr:colOff>165100</xdr:colOff>
      <xdr:row>74</xdr:row>
      <xdr:rowOff>153663</xdr:rowOff>
    </xdr:to>
    <xdr:sp macro="" textlink="">
      <xdr:nvSpPr>
        <xdr:cNvPr id="646" name="楕円 645"/>
        <xdr:cNvSpPr/>
      </xdr:nvSpPr>
      <xdr:spPr>
        <a:xfrm>
          <a:off x="14541500" y="127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170190</xdr:rowOff>
    </xdr:from>
    <xdr:ext cx="534377" cy="259045"/>
    <xdr:sp macro="" textlink="">
      <xdr:nvSpPr>
        <xdr:cNvPr id="647" name="テキスト ボックス 646"/>
        <xdr:cNvSpPr txBox="1"/>
      </xdr:nvSpPr>
      <xdr:spPr>
        <a:xfrm>
          <a:off x="14325111" y="1251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66726</xdr:rowOff>
    </xdr:from>
    <xdr:to>
      <xdr:col>72</xdr:col>
      <xdr:colOff>38100</xdr:colOff>
      <xdr:row>74</xdr:row>
      <xdr:rowOff>168326</xdr:rowOff>
    </xdr:to>
    <xdr:sp macro="" textlink="">
      <xdr:nvSpPr>
        <xdr:cNvPr id="648" name="楕円 647"/>
        <xdr:cNvSpPr/>
      </xdr:nvSpPr>
      <xdr:spPr>
        <a:xfrm>
          <a:off x="13652500" y="127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13403</xdr:rowOff>
    </xdr:from>
    <xdr:ext cx="534377" cy="259045"/>
    <xdr:sp macro="" textlink="">
      <xdr:nvSpPr>
        <xdr:cNvPr id="649" name="テキスト ボックス 648"/>
        <xdr:cNvSpPr txBox="1"/>
      </xdr:nvSpPr>
      <xdr:spPr>
        <a:xfrm>
          <a:off x="13436111" y="1252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141718</xdr:rowOff>
    </xdr:from>
    <xdr:to>
      <xdr:col>67</xdr:col>
      <xdr:colOff>101600</xdr:colOff>
      <xdr:row>75</xdr:row>
      <xdr:rowOff>71868</xdr:rowOff>
    </xdr:to>
    <xdr:sp macro="" textlink="">
      <xdr:nvSpPr>
        <xdr:cNvPr id="650" name="楕円 649"/>
        <xdr:cNvSpPr/>
      </xdr:nvSpPr>
      <xdr:spPr>
        <a:xfrm>
          <a:off x="12763500" y="128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88395</xdr:rowOff>
    </xdr:from>
    <xdr:ext cx="534377" cy="259045"/>
    <xdr:sp macro="" textlink="">
      <xdr:nvSpPr>
        <xdr:cNvPr id="651" name="テキスト ボックス 650"/>
        <xdr:cNvSpPr txBox="1"/>
      </xdr:nvSpPr>
      <xdr:spPr>
        <a:xfrm>
          <a:off x="12547111" y="1260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5" name="テキスト ボックス 66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7" name="テキスト ボックス 66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3" name="直線コネクタ 672"/>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4" name="積立金最小値テキスト"/>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75" name="直線コネクタ 674"/>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76" name="積立金最大値テキスト"/>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77" name="直線コネクタ 676"/>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72537</xdr:rowOff>
    </xdr:from>
    <xdr:to>
      <xdr:col>85</xdr:col>
      <xdr:colOff>127000</xdr:colOff>
      <xdr:row>97</xdr:row>
      <xdr:rowOff>44005</xdr:rowOff>
    </xdr:to>
    <xdr:cxnSp macro="">
      <xdr:nvCxnSpPr>
        <xdr:cNvPr id="678" name="直線コネクタ 677"/>
        <xdr:cNvCxnSpPr/>
      </xdr:nvCxnSpPr>
      <xdr:spPr>
        <a:xfrm flipV="1">
          <a:off x="15481300" y="16531737"/>
          <a:ext cx="838200" cy="14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79" name="積立金平均値テキスト"/>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0" name="フローチャート: 判断 679"/>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44005</xdr:rowOff>
    </xdr:from>
    <xdr:to>
      <xdr:col>81</xdr:col>
      <xdr:colOff>50800</xdr:colOff>
      <xdr:row>97</xdr:row>
      <xdr:rowOff>127580</xdr:rowOff>
    </xdr:to>
    <xdr:cxnSp macro="">
      <xdr:nvCxnSpPr>
        <xdr:cNvPr id="681" name="直線コネクタ 680"/>
        <xdr:cNvCxnSpPr/>
      </xdr:nvCxnSpPr>
      <xdr:spPr>
        <a:xfrm flipV="1">
          <a:off x="14592300" y="16674655"/>
          <a:ext cx="889000" cy="8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2" name="フローチャート: 判断 681"/>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3" name="テキスト ボックス 682"/>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127580</xdr:rowOff>
    </xdr:from>
    <xdr:to>
      <xdr:col>76</xdr:col>
      <xdr:colOff>114300</xdr:colOff>
      <xdr:row>98</xdr:row>
      <xdr:rowOff>88528</xdr:rowOff>
    </xdr:to>
    <xdr:cxnSp macro="">
      <xdr:nvCxnSpPr>
        <xdr:cNvPr id="684" name="直線コネクタ 683"/>
        <xdr:cNvCxnSpPr/>
      </xdr:nvCxnSpPr>
      <xdr:spPr>
        <a:xfrm flipV="1">
          <a:off x="13703300" y="16758230"/>
          <a:ext cx="889000" cy="1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85" name="フローチャート: 判断 684"/>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86" name="テキスト ボックス 685"/>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88528</xdr:rowOff>
    </xdr:from>
    <xdr:to>
      <xdr:col>71</xdr:col>
      <xdr:colOff>177800</xdr:colOff>
      <xdr:row>98</xdr:row>
      <xdr:rowOff>120103</xdr:rowOff>
    </xdr:to>
    <xdr:cxnSp macro="">
      <xdr:nvCxnSpPr>
        <xdr:cNvPr id="687" name="直線コネクタ 686"/>
        <xdr:cNvCxnSpPr/>
      </xdr:nvCxnSpPr>
      <xdr:spPr>
        <a:xfrm flipV="1">
          <a:off x="12814300" y="16890628"/>
          <a:ext cx="8890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88" name="フローチャート: 判断 687"/>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155139</xdr:rowOff>
    </xdr:from>
    <xdr:ext cx="534377" cy="259045"/>
    <xdr:sp macro="" textlink="">
      <xdr:nvSpPr>
        <xdr:cNvPr id="689" name="テキスト ボックス 688"/>
        <xdr:cNvSpPr txBox="1"/>
      </xdr:nvSpPr>
      <xdr:spPr>
        <a:xfrm>
          <a:off x="13436111" y="1661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0" name="フローチャート: 判断 689"/>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4776</xdr:rowOff>
    </xdr:from>
    <xdr:ext cx="534377" cy="259045"/>
    <xdr:sp macro="" textlink="">
      <xdr:nvSpPr>
        <xdr:cNvPr id="691" name="テキスト ボックス 690"/>
        <xdr:cNvSpPr txBox="1"/>
      </xdr:nvSpPr>
      <xdr:spPr>
        <a:xfrm>
          <a:off x="12547111" y="1663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21737</xdr:rowOff>
    </xdr:from>
    <xdr:to>
      <xdr:col>85</xdr:col>
      <xdr:colOff>177800</xdr:colOff>
      <xdr:row>96</xdr:row>
      <xdr:rowOff>123337</xdr:rowOff>
    </xdr:to>
    <xdr:sp macro="" textlink="">
      <xdr:nvSpPr>
        <xdr:cNvPr id="697" name="楕円 696"/>
        <xdr:cNvSpPr/>
      </xdr:nvSpPr>
      <xdr:spPr>
        <a:xfrm>
          <a:off x="16268700" y="164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44614</xdr:rowOff>
    </xdr:from>
    <xdr:ext cx="599010" cy="259045"/>
    <xdr:sp macro="" textlink="">
      <xdr:nvSpPr>
        <xdr:cNvPr id="698" name="積立金該当値テキスト"/>
        <xdr:cNvSpPr txBox="1"/>
      </xdr:nvSpPr>
      <xdr:spPr>
        <a:xfrm>
          <a:off x="16370300" y="16332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164655</xdr:rowOff>
    </xdr:from>
    <xdr:to>
      <xdr:col>81</xdr:col>
      <xdr:colOff>101600</xdr:colOff>
      <xdr:row>97</xdr:row>
      <xdr:rowOff>94805</xdr:rowOff>
    </xdr:to>
    <xdr:sp macro="" textlink="">
      <xdr:nvSpPr>
        <xdr:cNvPr id="699" name="楕円 698"/>
        <xdr:cNvSpPr/>
      </xdr:nvSpPr>
      <xdr:spPr>
        <a:xfrm>
          <a:off x="15430500" y="166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111332</xdr:rowOff>
    </xdr:from>
    <xdr:ext cx="599010" cy="259045"/>
    <xdr:sp macro="" textlink="">
      <xdr:nvSpPr>
        <xdr:cNvPr id="700" name="テキスト ボックス 699"/>
        <xdr:cNvSpPr txBox="1"/>
      </xdr:nvSpPr>
      <xdr:spPr>
        <a:xfrm>
          <a:off x="15181795" y="1639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76780</xdr:rowOff>
    </xdr:from>
    <xdr:to>
      <xdr:col>76</xdr:col>
      <xdr:colOff>165100</xdr:colOff>
      <xdr:row>98</xdr:row>
      <xdr:rowOff>6930</xdr:rowOff>
    </xdr:to>
    <xdr:sp macro="" textlink="">
      <xdr:nvSpPr>
        <xdr:cNvPr id="701" name="楕円 700"/>
        <xdr:cNvSpPr/>
      </xdr:nvSpPr>
      <xdr:spPr>
        <a:xfrm>
          <a:off x="14541500" y="1670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23457</xdr:rowOff>
    </xdr:from>
    <xdr:ext cx="534377" cy="259045"/>
    <xdr:sp macro="" textlink="">
      <xdr:nvSpPr>
        <xdr:cNvPr id="702" name="テキスト ボックス 701"/>
        <xdr:cNvSpPr txBox="1"/>
      </xdr:nvSpPr>
      <xdr:spPr>
        <a:xfrm>
          <a:off x="14325111" y="1648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37728</xdr:rowOff>
    </xdr:from>
    <xdr:to>
      <xdr:col>72</xdr:col>
      <xdr:colOff>38100</xdr:colOff>
      <xdr:row>98</xdr:row>
      <xdr:rowOff>139328</xdr:rowOff>
    </xdr:to>
    <xdr:sp macro="" textlink="">
      <xdr:nvSpPr>
        <xdr:cNvPr id="703" name="楕円 702"/>
        <xdr:cNvSpPr/>
      </xdr:nvSpPr>
      <xdr:spPr>
        <a:xfrm>
          <a:off x="13652500" y="168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130455</xdr:rowOff>
    </xdr:from>
    <xdr:ext cx="534377" cy="259045"/>
    <xdr:sp macro="" textlink="">
      <xdr:nvSpPr>
        <xdr:cNvPr id="704" name="テキスト ボックス 703"/>
        <xdr:cNvSpPr txBox="1"/>
      </xdr:nvSpPr>
      <xdr:spPr>
        <a:xfrm>
          <a:off x="13436111" y="1693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69303</xdr:rowOff>
    </xdr:from>
    <xdr:to>
      <xdr:col>67</xdr:col>
      <xdr:colOff>101600</xdr:colOff>
      <xdr:row>98</xdr:row>
      <xdr:rowOff>170903</xdr:rowOff>
    </xdr:to>
    <xdr:sp macro="" textlink="">
      <xdr:nvSpPr>
        <xdr:cNvPr id="705" name="楕円 704"/>
        <xdr:cNvSpPr/>
      </xdr:nvSpPr>
      <xdr:spPr>
        <a:xfrm>
          <a:off x="12763500" y="1687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162030</xdr:rowOff>
    </xdr:from>
    <xdr:ext cx="469744" cy="259045"/>
    <xdr:sp macro="" textlink="">
      <xdr:nvSpPr>
        <xdr:cNvPr id="706" name="テキスト ボックス 705"/>
        <xdr:cNvSpPr txBox="1"/>
      </xdr:nvSpPr>
      <xdr:spPr>
        <a:xfrm>
          <a:off x="12579428" y="1696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7" name="直線コネクタ 71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8" name="テキスト ボックス 71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9" name="直線コネクタ 71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0" name="テキスト ボックス 719"/>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1" name="直線コネクタ 72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2" name="テキスト ボックス 72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3" name="直線コネクタ 72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4" name="テキスト ボックス 72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28" name="直線コネクタ 727"/>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0" name="直線コネクタ 72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1" name="投資及び出資金最大値テキスト"/>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2" name="直線コネクタ 731"/>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129047</xdr:rowOff>
    </xdr:from>
    <xdr:to>
      <xdr:col>116</xdr:col>
      <xdr:colOff>63500</xdr:colOff>
      <xdr:row>38</xdr:row>
      <xdr:rowOff>129779</xdr:rowOff>
    </xdr:to>
    <xdr:cxnSp macro="">
      <xdr:nvCxnSpPr>
        <xdr:cNvPr id="733" name="直線コネクタ 732"/>
        <xdr:cNvCxnSpPr/>
      </xdr:nvCxnSpPr>
      <xdr:spPr>
        <a:xfrm>
          <a:off x="21323300" y="6644147"/>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4" name="投資及び出資金平均値テキスト"/>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35" name="フローチャート: 判断 734"/>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116794</xdr:rowOff>
    </xdr:from>
    <xdr:to>
      <xdr:col>111</xdr:col>
      <xdr:colOff>177800</xdr:colOff>
      <xdr:row>38</xdr:row>
      <xdr:rowOff>129047</xdr:rowOff>
    </xdr:to>
    <xdr:cxnSp macro="">
      <xdr:nvCxnSpPr>
        <xdr:cNvPr id="736" name="直線コネクタ 735"/>
        <xdr:cNvCxnSpPr/>
      </xdr:nvCxnSpPr>
      <xdr:spPr>
        <a:xfrm>
          <a:off x="20434300" y="6631894"/>
          <a:ext cx="8890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37" name="フローチャート: 判断 736"/>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70461</xdr:rowOff>
    </xdr:from>
    <xdr:ext cx="469744" cy="259045"/>
    <xdr:sp macro="" textlink="">
      <xdr:nvSpPr>
        <xdr:cNvPr id="738" name="テキスト ボックス 737"/>
        <xdr:cNvSpPr txBox="1"/>
      </xdr:nvSpPr>
      <xdr:spPr>
        <a:xfrm>
          <a:off x="21088428" y="624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116794</xdr:rowOff>
    </xdr:from>
    <xdr:to>
      <xdr:col>107</xdr:col>
      <xdr:colOff>50800</xdr:colOff>
      <xdr:row>38</xdr:row>
      <xdr:rowOff>129916</xdr:rowOff>
    </xdr:to>
    <xdr:cxnSp macro="">
      <xdr:nvCxnSpPr>
        <xdr:cNvPr id="739" name="直線コネクタ 738"/>
        <xdr:cNvCxnSpPr/>
      </xdr:nvCxnSpPr>
      <xdr:spPr>
        <a:xfrm flipV="1">
          <a:off x="19545300" y="6631894"/>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0" name="フローチャート: 判断 739"/>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1" name="テキスト ボックス 740"/>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129916</xdr:rowOff>
    </xdr:from>
    <xdr:to>
      <xdr:col>102</xdr:col>
      <xdr:colOff>114300</xdr:colOff>
      <xdr:row>38</xdr:row>
      <xdr:rowOff>130373</xdr:rowOff>
    </xdr:to>
    <xdr:cxnSp macro="">
      <xdr:nvCxnSpPr>
        <xdr:cNvPr id="742" name="直線コネクタ 741"/>
        <xdr:cNvCxnSpPr/>
      </xdr:nvCxnSpPr>
      <xdr:spPr>
        <a:xfrm flipV="1">
          <a:off x="18656300" y="66450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3" name="フローチャート: 判断 742"/>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4" name="テキスト ボックス 743"/>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45" name="フローチャート: 判断 744"/>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46" name="テキスト ボックス 745"/>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78979</xdr:rowOff>
    </xdr:from>
    <xdr:to>
      <xdr:col>116</xdr:col>
      <xdr:colOff>114300</xdr:colOff>
      <xdr:row>39</xdr:row>
      <xdr:rowOff>9129</xdr:rowOff>
    </xdr:to>
    <xdr:sp macro="" textlink="">
      <xdr:nvSpPr>
        <xdr:cNvPr id="752" name="楕円 751"/>
        <xdr:cNvSpPr/>
      </xdr:nvSpPr>
      <xdr:spPr>
        <a:xfrm>
          <a:off x="22110700" y="6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165356</xdr:rowOff>
    </xdr:from>
    <xdr:ext cx="378565" cy="259045"/>
    <xdr:sp macro="" textlink="">
      <xdr:nvSpPr>
        <xdr:cNvPr id="753" name="投資及び出資金該当値テキスト"/>
        <xdr:cNvSpPr txBox="1"/>
      </xdr:nvSpPr>
      <xdr:spPr>
        <a:xfrm>
          <a:off x="22212300" y="6509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78247</xdr:rowOff>
    </xdr:from>
    <xdr:to>
      <xdr:col>112</xdr:col>
      <xdr:colOff>38100</xdr:colOff>
      <xdr:row>39</xdr:row>
      <xdr:rowOff>8397</xdr:rowOff>
    </xdr:to>
    <xdr:sp macro="" textlink="">
      <xdr:nvSpPr>
        <xdr:cNvPr id="754" name="楕円 753"/>
        <xdr:cNvSpPr/>
      </xdr:nvSpPr>
      <xdr:spPr>
        <a:xfrm>
          <a:off x="21272500" y="65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170974</xdr:rowOff>
    </xdr:from>
    <xdr:ext cx="378565" cy="259045"/>
    <xdr:sp macro="" textlink="">
      <xdr:nvSpPr>
        <xdr:cNvPr id="755" name="テキスト ボックス 754"/>
        <xdr:cNvSpPr txBox="1"/>
      </xdr:nvSpPr>
      <xdr:spPr>
        <a:xfrm>
          <a:off x="21134017" y="6686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65994</xdr:rowOff>
    </xdr:from>
    <xdr:to>
      <xdr:col>107</xdr:col>
      <xdr:colOff>101600</xdr:colOff>
      <xdr:row>38</xdr:row>
      <xdr:rowOff>167594</xdr:rowOff>
    </xdr:to>
    <xdr:sp macro="" textlink="">
      <xdr:nvSpPr>
        <xdr:cNvPr id="756" name="楕円 755"/>
        <xdr:cNvSpPr/>
      </xdr:nvSpPr>
      <xdr:spPr>
        <a:xfrm>
          <a:off x="20383500" y="65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158721</xdr:rowOff>
    </xdr:from>
    <xdr:ext cx="378565" cy="259045"/>
    <xdr:sp macro="" textlink="">
      <xdr:nvSpPr>
        <xdr:cNvPr id="757" name="テキスト ボックス 756"/>
        <xdr:cNvSpPr txBox="1"/>
      </xdr:nvSpPr>
      <xdr:spPr>
        <a:xfrm>
          <a:off x="20245017" y="667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79116</xdr:rowOff>
    </xdr:from>
    <xdr:to>
      <xdr:col>102</xdr:col>
      <xdr:colOff>165100</xdr:colOff>
      <xdr:row>39</xdr:row>
      <xdr:rowOff>9266</xdr:rowOff>
    </xdr:to>
    <xdr:sp macro="" textlink="">
      <xdr:nvSpPr>
        <xdr:cNvPr id="758" name="楕円 757"/>
        <xdr:cNvSpPr/>
      </xdr:nvSpPr>
      <xdr:spPr>
        <a:xfrm>
          <a:off x="19494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393</xdr:rowOff>
    </xdr:from>
    <xdr:ext cx="378565" cy="259045"/>
    <xdr:sp macro="" textlink="">
      <xdr:nvSpPr>
        <xdr:cNvPr id="759" name="テキスト ボックス 758"/>
        <xdr:cNvSpPr txBox="1"/>
      </xdr:nvSpPr>
      <xdr:spPr>
        <a:xfrm>
          <a:off x="19356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79573</xdr:rowOff>
    </xdr:from>
    <xdr:to>
      <xdr:col>98</xdr:col>
      <xdr:colOff>38100</xdr:colOff>
      <xdr:row>39</xdr:row>
      <xdr:rowOff>9723</xdr:rowOff>
    </xdr:to>
    <xdr:sp macro="" textlink="">
      <xdr:nvSpPr>
        <xdr:cNvPr id="760" name="楕円 759"/>
        <xdr:cNvSpPr/>
      </xdr:nvSpPr>
      <xdr:spPr>
        <a:xfrm>
          <a:off x="18605500" y="65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850</xdr:rowOff>
    </xdr:from>
    <xdr:ext cx="378565" cy="259045"/>
    <xdr:sp macro="" textlink="">
      <xdr:nvSpPr>
        <xdr:cNvPr id="761" name="テキスト ボックス 760"/>
        <xdr:cNvSpPr txBox="1"/>
      </xdr:nvSpPr>
      <xdr:spPr>
        <a:xfrm>
          <a:off x="18467017" y="668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5" name="テキスト ボックス 774"/>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3" name="直線コネクタ 782"/>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86" name="貸付金最大値テキスト"/>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87" name="直線コネクタ 786"/>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79624</xdr:rowOff>
    </xdr:from>
    <xdr:to>
      <xdr:col>116</xdr:col>
      <xdr:colOff>63500</xdr:colOff>
      <xdr:row>58</xdr:row>
      <xdr:rowOff>82001</xdr:rowOff>
    </xdr:to>
    <xdr:cxnSp macro="">
      <xdr:nvCxnSpPr>
        <xdr:cNvPr id="788" name="直線コネクタ 787"/>
        <xdr:cNvCxnSpPr/>
      </xdr:nvCxnSpPr>
      <xdr:spPr>
        <a:xfrm>
          <a:off x="21323300" y="10023724"/>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89" name="貸付金平均値テキスト"/>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0" name="フローチャート: 判断 789"/>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143358</xdr:rowOff>
    </xdr:from>
    <xdr:to>
      <xdr:col>111</xdr:col>
      <xdr:colOff>177800</xdr:colOff>
      <xdr:row>58</xdr:row>
      <xdr:rowOff>79624</xdr:rowOff>
    </xdr:to>
    <xdr:cxnSp macro="">
      <xdr:nvCxnSpPr>
        <xdr:cNvPr id="791" name="直線コネクタ 790"/>
        <xdr:cNvCxnSpPr/>
      </xdr:nvCxnSpPr>
      <xdr:spPr>
        <a:xfrm>
          <a:off x="20434300" y="9744558"/>
          <a:ext cx="889000" cy="27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2" name="フローチャート: 判断 791"/>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3" name="テキスト ボックス 792"/>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143358</xdr:rowOff>
    </xdr:from>
    <xdr:to>
      <xdr:col>107</xdr:col>
      <xdr:colOff>50800</xdr:colOff>
      <xdr:row>56</xdr:row>
      <xdr:rowOff>143632</xdr:rowOff>
    </xdr:to>
    <xdr:cxnSp macro="">
      <xdr:nvCxnSpPr>
        <xdr:cNvPr id="794" name="直線コネクタ 793"/>
        <xdr:cNvCxnSpPr/>
      </xdr:nvCxnSpPr>
      <xdr:spPr>
        <a:xfrm flipV="1">
          <a:off x="19545300" y="9744558"/>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795" name="フローチャート: 判断 794"/>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796" name="テキスト ボックス 795"/>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83739</xdr:rowOff>
    </xdr:from>
    <xdr:to>
      <xdr:col>102</xdr:col>
      <xdr:colOff>114300</xdr:colOff>
      <xdr:row>56</xdr:row>
      <xdr:rowOff>143632</xdr:rowOff>
    </xdr:to>
    <xdr:cxnSp macro="">
      <xdr:nvCxnSpPr>
        <xdr:cNvPr id="797" name="直線コネクタ 796"/>
        <xdr:cNvCxnSpPr/>
      </xdr:nvCxnSpPr>
      <xdr:spPr>
        <a:xfrm>
          <a:off x="18656300" y="8999139"/>
          <a:ext cx="889000" cy="74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798" name="フローチャート: 判断 797"/>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799" name="テキスト ボックス 798"/>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0" name="フローチャート: 判断 799"/>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15298</xdr:rowOff>
    </xdr:from>
    <xdr:ext cx="469744" cy="259045"/>
    <xdr:sp macro="" textlink="">
      <xdr:nvSpPr>
        <xdr:cNvPr id="801" name="テキスト ボックス 800"/>
        <xdr:cNvSpPr txBox="1"/>
      </xdr:nvSpPr>
      <xdr:spPr>
        <a:xfrm>
          <a:off x="18421428" y="961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31201</xdr:rowOff>
    </xdr:from>
    <xdr:to>
      <xdr:col>116</xdr:col>
      <xdr:colOff>114300</xdr:colOff>
      <xdr:row>58</xdr:row>
      <xdr:rowOff>132801</xdr:rowOff>
    </xdr:to>
    <xdr:sp macro="" textlink="">
      <xdr:nvSpPr>
        <xdr:cNvPr id="807" name="楕円 806"/>
        <xdr:cNvSpPr/>
      </xdr:nvSpPr>
      <xdr:spPr>
        <a:xfrm>
          <a:off x="22110700" y="997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117578</xdr:rowOff>
    </xdr:from>
    <xdr:ext cx="378565" cy="259045"/>
    <xdr:sp macro="" textlink="">
      <xdr:nvSpPr>
        <xdr:cNvPr id="808" name="貸付金該当値テキスト"/>
        <xdr:cNvSpPr txBox="1"/>
      </xdr:nvSpPr>
      <xdr:spPr>
        <a:xfrm>
          <a:off x="22212300" y="9890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28824</xdr:rowOff>
    </xdr:from>
    <xdr:to>
      <xdr:col>112</xdr:col>
      <xdr:colOff>38100</xdr:colOff>
      <xdr:row>58</xdr:row>
      <xdr:rowOff>130424</xdr:rowOff>
    </xdr:to>
    <xdr:sp macro="" textlink="">
      <xdr:nvSpPr>
        <xdr:cNvPr id="809" name="楕円 808"/>
        <xdr:cNvSpPr/>
      </xdr:nvSpPr>
      <xdr:spPr>
        <a:xfrm>
          <a:off x="21272500" y="99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121551</xdr:rowOff>
    </xdr:from>
    <xdr:ext cx="378565" cy="259045"/>
    <xdr:sp macro="" textlink="">
      <xdr:nvSpPr>
        <xdr:cNvPr id="810" name="テキスト ボックス 809"/>
        <xdr:cNvSpPr txBox="1"/>
      </xdr:nvSpPr>
      <xdr:spPr>
        <a:xfrm>
          <a:off x="21134017" y="10065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92558</xdr:rowOff>
    </xdr:from>
    <xdr:to>
      <xdr:col>107</xdr:col>
      <xdr:colOff>101600</xdr:colOff>
      <xdr:row>57</xdr:row>
      <xdr:rowOff>22708</xdr:rowOff>
    </xdr:to>
    <xdr:sp macro="" textlink="">
      <xdr:nvSpPr>
        <xdr:cNvPr id="811" name="楕円 810"/>
        <xdr:cNvSpPr/>
      </xdr:nvSpPr>
      <xdr:spPr>
        <a:xfrm>
          <a:off x="20383500" y="96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13835</xdr:rowOff>
    </xdr:from>
    <xdr:ext cx="469744" cy="259045"/>
    <xdr:sp macro="" textlink="">
      <xdr:nvSpPr>
        <xdr:cNvPr id="812" name="テキスト ボックス 811"/>
        <xdr:cNvSpPr txBox="1"/>
      </xdr:nvSpPr>
      <xdr:spPr>
        <a:xfrm>
          <a:off x="20199428" y="978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92832</xdr:rowOff>
    </xdr:from>
    <xdr:to>
      <xdr:col>102</xdr:col>
      <xdr:colOff>165100</xdr:colOff>
      <xdr:row>57</xdr:row>
      <xdr:rowOff>22982</xdr:rowOff>
    </xdr:to>
    <xdr:sp macro="" textlink="">
      <xdr:nvSpPr>
        <xdr:cNvPr id="813" name="楕円 812"/>
        <xdr:cNvSpPr/>
      </xdr:nvSpPr>
      <xdr:spPr>
        <a:xfrm>
          <a:off x="19494500" y="969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14109</xdr:rowOff>
    </xdr:from>
    <xdr:ext cx="469744" cy="259045"/>
    <xdr:sp macro="" textlink="">
      <xdr:nvSpPr>
        <xdr:cNvPr id="814" name="テキスト ボックス 813"/>
        <xdr:cNvSpPr txBox="1"/>
      </xdr:nvSpPr>
      <xdr:spPr>
        <a:xfrm>
          <a:off x="19310428" y="978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32939</xdr:rowOff>
    </xdr:from>
    <xdr:to>
      <xdr:col>98</xdr:col>
      <xdr:colOff>38100</xdr:colOff>
      <xdr:row>52</xdr:row>
      <xdr:rowOff>134539</xdr:rowOff>
    </xdr:to>
    <xdr:sp macro="" textlink="">
      <xdr:nvSpPr>
        <xdr:cNvPr id="815" name="楕円 814"/>
        <xdr:cNvSpPr/>
      </xdr:nvSpPr>
      <xdr:spPr>
        <a:xfrm>
          <a:off x="18605500" y="894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151066</xdr:rowOff>
    </xdr:from>
    <xdr:ext cx="534377" cy="259045"/>
    <xdr:sp macro="" textlink="">
      <xdr:nvSpPr>
        <xdr:cNvPr id="816" name="テキスト ボックス 815"/>
        <xdr:cNvSpPr txBox="1"/>
      </xdr:nvSpPr>
      <xdr:spPr>
        <a:xfrm>
          <a:off x="18389111" y="872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1" name="直線コネクタ 840"/>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2" name="繰出金最小値テキスト"/>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3" name="直線コネクタ 842"/>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4" name="繰出金最大値テキスト"/>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45" name="直線コネクタ 844"/>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140481</xdr:rowOff>
    </xdr:from>
    <xdr:to>
      <xdr:col>116</xdr:col>
      <xdr:colOff>63500</xdr:colOff>
      <xdr:row>76</xdr:row>
      <xdr:rowOff>169723</xdr:rowOff>
    </xdr:to>
    <xdr:cxnSp macro="">
      <xdr:nvCxnSpPr>
        <xdr:cNvPr id="846" name="直線コネクタ 845"/>
        <xdr:cNvCxnSpPr/>
      </xdr:nvCxnSpPr>
      <xdr:spPr>
        <a:xfrm flipV="1">
          <a:off x="21323300" y="13170681"/>
          <a:ext cx="8382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35253</xdr:rowOff>
    </xdr:from>
    <xdr:ext cx="534377" cy="259045"/>
    <xdr:sp macro="" textlink="">
      <xdr:nvSpPr>
        <xdr:cNvPr id="847" name="繰出金平均値テキスト"/>
        <xdr:cNvSpPr txBox="1"/>
      </xdr:nvSpPr>
      <xdr:spPr>
        <a:xfrm>
          <a:off x="22212300" y="12722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48" name="フローチャート: 判断 847"/>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169723</xdr:rowOff>
    </xdr:from>
    <xdr:to>
      <xdr:col>111</xdr:col>
      <xdr:colOff>177800</xdr:colOff>
      <xdr:row>77</xdr:row>
      <xdr:rowOff>35934</xdr:rowOff>
    </xdr:to>
    <xdr:cxnSp macro="">
      <xdr:nvCxnSpPr>
        <xdr:cNvPr id="849" name="直線コネクタ 848"/>
        <xdr:cNvCxnSpPr/>
      </xdr:nvCxnSpPr>
      <xdr:spPr>
        <a:xfrm flipV="1">
          <a:off x="20434300" y="13199923"/>
          <a:ext cx="889000" cy="3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0" name="フローチャート: 判断 849"/>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131513</xdr:rowOff>
    </xdr:from>
    <xdr:ext cx="534377" cy="259045"/>
    <xdr:sp macro="" textlink="">
      <xdr:nvSpPr>
        <xdr:cNvPr id="851" name="テキスト ボックス 850"/>
        <xdr:cNvSpPr txBox="1"/>
      </xdr:nvSpPr>
      <xdr:spPr>
        <a:xfrm>
          <a:off x="21056111" y="126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35934</xdr:rowOff>
    </xdr:from>
    <xdr:to>
      <xdr:col>107</xdr:col>
      <xdr:colOff>50800</xdr:colOff>
      <xdr:row>77</xdr:row>
      <xdr:rowOff>57156</xdr:rowOff>
    </xdr:to>
    <xdr:cxnSp macro="">
      <xdr:nvCxnSpPr>
        <xdr:cNvPr id="852" name="直線コネクタ 851"/>
        <xdr:cNvCxnSpPr/>
      </xdr:nvCxnSpPr>
      <xdr:spPr>
        <a:xfrm flipV="1">
          <a:off x="19545300" y="13237584"/>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3" name="フローチャート: 判断 852"/>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107301</xdr:rowOff>
    </xdr:from>
    <xdr:ext cx="534377" cy="259045"/>
    <xdr:sp macro="" textlink="">
      <xdr:nvSpPr>
        <xdr:cNvPr id="854" name="テキスト ボックス 853"/>
        <xdr:cNvSpPr txBox="1"/>
      </xdr:nvSpPr>
      <xdr:spPr>
        <a:xfrm>
          <a:off x="20167111" y="1262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57156</xdr:rowOff>
    </xdr:from>
    <xdr:to>
      <xdr:col>102</xdr:col>
      <xdr:colOff>114300</xdr:colOff>
      <xdr:row>77</xdr:row>
      <xdr:rowOff>111716</xdr:rowOff>
    </xdr:to>
    <xdr:cxnSp macro="">
      <xdr:nvCxnSpPr>
        <xdr:cNvPr id="855" name="直線コネクタ 854"/>
        <xdr:cNvCxnSpPr/>
      </xdr:nvCxnSpPr>
      <xdr:spPr>
        <a:xfrm flipV="1">
          <a:off x="18656300" y="13258806"/>
          <a:ext cx="889000" cy="5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56" name="フローチャート: 判断 855"/>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27385</xdr:rowOff>
    </xdr:from>
    <xdr:ext cx="534377" cy="259045"/>
    <xdr:sp macro="" textlink="">
      <xdr:nvSpPr>
        <xdr:cNvPr id="857" name="テキスト ボックス 856"/>
        <xdr:cNvSpPr txBox="1"/>
      </xdr:nvSpPr>
      <xdr:spPr>
        <a:xfrm>
          <a:off x="19278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58" name="フローチャート: 判断 857"/>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134694</xdr:rowOff>
    </xdr:from>
    <xdr:ext cx="534377" cy="259045"/>
    <xdr:sp macro="" textlink="">
      <xdr:nvSpPr>
        <xdr:cNvPr id="859" name="テキスト ボックス 858"/>
        <xdr:cNvSpPr txBox="1"/>
      </xdr:nvSpPr>
      <xdr:spPr>
        <a:xfrm>
          <a:off x="18389111" y="1265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89681</xdr:rowOff>
    </xdr:from>
    <xdr:to>
      <xdr:col>116</xdr:col>
      <xdr:colOff>114300</xdr:colOff>
      <xdr:row>77</xdr:row>
      <xdr:rowOff>19831</xdr:rowOff>
    </xdr:to>
    <xdr:sp macro="" textlink="">
      <xdr:nvSpPr>
        <xdr:cNvPr id="865" name="楕円 864"/>
        <xdr:cNvSpPr/>
      </xdr:nvSpPr>
      <xdr:spPr>
        <a:xfrm>
          <a:off x="22110700" y="131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68108</xdr:rowOff>
    </xdr:from>
    <xdr:ext cx="534377" cy="259045"/>
    <xdr:sp macro="" textlink="">
      <xdr:nvSpPr>
        <xdr:cNvPr id="866" name="繰出金該当値テキスト"/>
        <xdr:cNvSpPr txBox="1"/>
      </xdr:nvSpPr>
      <xdr:spPr>
        <a:xfrm>
          <a:off x="22212300" y="1309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118923</xdr:rowOff>
    </xdr:from>
    <xdr:to>
      <xdr:col>112</xdr:col>
      <xdr:colOff>38100</xdr:colOff>
      <xdr:row>77</xdr:row>
      <xdr:rowOff>49073</xdr:rowOff>
    </xdr:to>
    <xdr:sp macro="" textlink="">
      <xdr:nvSpPr>
        <xdr:cNvPr id="867" name="楕円 866"/>
        <xdr:cNvSpPr/>
      </xdr:nvSpPr>
      <xdr:spPr>
        <a:xfrm>
          <a:off x="21272500" y="1314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40200</xdr:rowOff>
    </xdr:from>
    <xdr:ext cx="534377" cy="259045"/>
    <xdr:sp macro="" textlink="">
      <xdr:nvSpPr>
        <xdr:cNvPr id="868" name="テキスト ボックス 867"/>
        <xdr:cNvSpPr txBox="1"/>
      </xdr:nvSpPr>
      <xdr:spPr>
        <a:xfrm>
          <a:off x="21056111" y="132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156584</xdr:rowOff>
    </xdr:from>
    <xdr:to>
      <xdr:col>107</xdr:col>
      <xdr:colOff>101600</xdr:colOff>
      <xdr:row>77</xdr:row>
      <xdr:rowOff>86734</xdr:rowOff>
    </xdr:to>
    <xdr:sp macro="" textlink="">
      <xdr:nvSpPr>
        <xdr:cNvPr id="869" name="楕円 868"/>
        <xdr:cNvSpPr/>
      </xdr:nvSpPr>
      <xdr:spPr>
        <a:xfrm>
          <a:off x="20383500" y="131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77861</xdr:rowOff>
    </xdr:from>
    <xdr:ext cx="534377" cy="259045"/>
    <xdr:sp macro="" textlink="">
      <xdr:nvSpPr>
        <xdr:cNvPr id="870" name="テキスト ボックス 869"/>
        <xdr:cNvSpPr txBox="1"/>
      </xdr:nvSpPr>
      <xdr:spPr>
        <a:xfrm>
          <a:off x="20167111" y="1327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6356</xdr:rowOff>
    </xdr:from>
    <xdr:to>
      <xdr:col>102</xdr:col>
      <xdr:colOff>165100</xdr:colOff>
      <xdr:row>77</xdr:row>
      <xdr:rowOff>107956</xdr:rowOff>
    </xdr:to>
    <xdr:sp macro="" textlink="">
      <xdr:nvSpPr>
        <xdr:cNvPr id="871" name="楕円 870"/>
        <xdr:cNvSpPr/>
      </xdr:nvSpPr>
      <xdr:spPr>
        <a:xfrm>
          <a:off x="19494500" y="132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99083</xdr:rowOff>
    </xdr:from>
    <xdr:ext cx="534377" cy="259045"/>
    <xdr:sp macro="" textlink="">
      <xdr:nvSpPr>
        <xdr:cNvPr id="872" name="テキスト ボックス 871"/>
        <xdr:cNvSpPr txBox="1"/>
      </xdr:nvSpPr>
      <xdr:spPr>
        <a:xfrm>
          <a:off x="19278111" y="1330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60916</xdr:rowOff>
    </xdr:from>
    <xdr:to>
      <xdr:col>98</xdr:col>
      <xdr:colOff>38100</xdr:colOff>
      <xdr:row>77</xdr:row>
      <xdr:rowOff>162516</xdr:rowOff>
    </xdr:to>
    <xdr:sp macro="" textlink="">
      <xdr:nvSpPr>
        <xdr:cNvPr id="873" name="楕円 872"/>
        <xdr:cNvSpPr/>
      </xdr:nvSpPr>
      <xdr:spPr>
        <a:xfrm>
          <a:off x="18605500" y="13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153643</xdr:rowOff>
    </xdr:from>
    <xdr:ext cx="534377" cy="259045"/>
    <xdr:sp macro="" textlink="">
      <xdr:nvSpPr>
        <xdr:cNvPr id="874" name="テキスト ボックス 873"/>
        <xdr:cNvSpPr txBox="1"/>
      </xdr:nvSpPr>
      <xdr:spPr>
        <a:xfrm>
          <a:off x="18389111" y="1335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5" name="直線コネクタ 884"/>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6" name="テキスト ボックス 885"/>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89" name="直線コネクタ 888"/>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0" name="テキスト ボックス 889"/>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4" name="直線コネクタ 893"/>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895"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6" name="直線コネクタ 89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897"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8" name="直線コネクタ 897"/>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899" name="直線コネクタ 898"/>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0"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1" name="フローチャート: 判断 900"/>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2" name="直線コネクタ 901"/>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3" name="フローチャート: 判断 902"/>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4" name="テキスト ボックス 903"/>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5" name="直線コネクタ 904"/>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6" name="フローチャート: 判断 905"/>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07" name="テキスト ボックス 906"/>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08" name="直線コネクタ 907"/>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09" name="フローチャート: 判断 908"/>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0" name="テキスト ボックス 909"/>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1" name="フローチャート: 判断 910"/>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2" name="テキスト ボックス 911"/>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8" name="楕円 917"/>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19"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0" name="楕円 919"/>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1" name="テキスト ボックス 920"/>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2" name="楕円 921"/>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3" name="テキスト ボックス 922"/>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4" name="楕円 923"/>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25" name="テキスト ボックス 924"/>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6" name="楕円 925"/>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27" name="テキスト ボックス 926"/>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住民一人あたりで比較すると、扶助費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、普通建設事業費（更新）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及び繰出金等が少なく、人件費、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補助費等、普通建設事業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多くなっている。人件費は、市町村合併の影響から類似団体と比較して割合が高く、スケールメリットの効果が薄い。また、補助費等は塵芥及びし尿処理や消防費等の広域行政による一部事務組合負担金が高い水準にある。普通建設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及び公債費は合併特例事業債が多いことから類似団体平均を大きく上回る結果となっている。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積立金は、震災復興に係る国庫補助金を基金に積み立てて事業を実施していることから、年々増加している。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37,107
36,767
458.33
36,125,054
34,798,622
682,802
13,376,547
22,265,465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18923</xdr:rowOff>
    </xdr:from>
    <xdr:to>
      <xdr:col>24</xdr:col>
      <xdr:colOff>63500</xdr:colOff>
      <xdr:row>35</xdr:row>
      <xdr:rowOff>92456</xdr:rowOff>
    </xdr:to>
    <xdr:cxnSp macro="">
      <xdr:nvCxnSpPr>
        <xdr:cNvPr id="61" name="直線コネクタ 60"/>
        <xdr:cNvCxnSpPr/>
      </xdr:nvCxnSpPr>
      <xdr:spPr>
        <a:xfrm>
          <a:off x="3797300" y="6019673"/>
          <a:ext cx="8382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18923</xdr:rowOff>
    </xdr:from>
    <xdr:to>
      <xdr:col>19</xdr:col>
      <xdr:colOff>177800</xdr:colOff>
      <xdr:row>35</xdr:row>
      <xdr:rowOff>59880</xdr:rowOff>
    </xdr:to>
    <xdr:cxnSp macro="">
      <xdr:nvCxnSpPr>
        <xdr:cNvPr id="64" name="直線コネクタ 63"/>
        <xdr:cNvCxnSpPr/>
      </xdr:nvCxnSpPr>
      <xdr:spPr>
        <a:xfrm flipV="1">
          <a:off x="2908300" y="6019673"/>
          <a:ext cx="8890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119697</xdr:rowOff>
    </xdr:from>
    <xdr:to>
      <xdr:col>15</xdr:col>
      <xdr:colOff>50800</xdr:colOff>
      <xdr:row>35</xdr:row>
      <xdr:rowOff>59880</xdr:rowOff>
    </xdr:to>
    <xdr:cxnSp macro="">
      <xdr:nvCxnSpPr>
        <xdr:cNvPr id="67" name="直線コネクタ 66"/>
        <xdr:cNvCxnSpPr/>
      </xdr:nvCxnSpPr>
      <xdr:spPr>
        <a:xfrm>
          <a:off x="2019300" y="5948997"/>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119697</xdr:rowOff>
    </xdr:from>
    <xdr:to>
      <xdr:col>10</xdr:col>
      <xdr:colOff>114300</xdr:colOff>
      <xdr:row>34</xdr:row>
      <xdr:rowOff>162370</xdr:rowOff>
    </xdr:to>
    <xdr:cxnSp macro="">
      <xdr:nvCxnSpPr>
        <xdr:cNvPr id="70" name="直線コネクタ 69"/>
        <xdr:cNvCxnSpPr/>
      </xdr:nvCxnSpPr>
      <xdr:spPr>
        <a:xfrm flipV="1">
          <a:off x="1130300" y="5948997"/>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41656</xdr:rowOff>
    </xdr:from>
    <xdr:to>
      <xdr:col>24</xdr:col>
      <xdr:colOff>114300</xdr:colOff>
      <xdr:row>35</xdr:row>
      <xdr:rowOff>143256</xdr:rowOff>
    </xdr:to>
    <xdr:sp macro="" textlink="">
      <xdr:nvSpPr>
        <xdr:cNvPr id="80" name="楕円 79"/>
        <xdr:cNvSpPr/>
      </xdr:nvSpPr>
      <xdr:spPr>
        <a:xfrm>
          <a:off x="4584700" y="60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64533</xdr:rowOff>
    </xdr:from>
    <xdr:ext cx="469744" cy="259045"/>
    <xdr:sp macro="" textlink="">
      <xdr:nvSpPr>
        <xdr:cNvPr id="81" name="議会費該当値テキスト"/>
        <xdr:cNvSpPr txBox="1"/>
      </xdr:nvSpPr>
      <xdr:spPr>
        <a:xfrm>
          <a:off x="4686300" y="589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139573</xdr:rowOff>
    </xdr:from>
    <xdr:to>
      <xdr:col>20</xdr:col>
      <xdr:colOff>38100</xdr:colOff>
      <xdr:row>35</xdr:row>
      <xdr:rowOff>69723</xdr:rowOff>
    </xdr:to>
    <xdr:sp macro="" textlink="">
      <xdr:nvSpPr>
        <xdr:cNvPr id="82" name="楕円 81"/>
        <xdr:cNvSpPr/>
      </xdr:nvSpPr>
      <xdr:spPr>
        <a:xfrm>
          <a:off x="3746500" y="59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86250</xdr:rowOff>
    </xdr:from>
    <xdr:ext cx="469744" cy="259045"/>
    <xdr:sp macro="" textlink="">
      <xdr:nvSpPr>
        <xdr:cNvPr id="83" name="テキスト ボックス 82"/>
        <xdr:cNvSpPr txBox="1"/>
      </xdr:nvSpPr>
      <xdr:spPr>
        <a:xfrm>
          <a:off x="3562428" y="574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9080</xdr:rowOff>
    </xdr:from>
    <xdr:to>
      <xdr:col>15</xdr:col>
      <xdr:colOff>101600</xdr:colOff>
      <xdr:row>35</xdr:row>
      <xdr:rowOff>110680</xdr:rowOff>
    </xdr:to>
    <xdr:sp macro="" textlink="">
      <xdr:nvSpPr>
        <xdr:cNvPr id="84" name="楕円 83"/>
        <xdr:cNvSpPr/>
      </xdr:nvSpPr>
      <xdr:spPr>
        <a:xfrm>
          <a:off x="2857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127207</xdr:rowOff>
    </xdr:from>
    <xdr:ext cx="469744" cy="259045"/>
    <xdr:sp macro="" textlink="">
      <xdr:nvSpPr>
        <xdr:cNvPr id="85" name="テキスト ボックス 84"/>
        <xdr:cNvSpPr txBox="1"/>
      </xdr:nvSpPr>
      <xdr:spPr>
        <a:xfrm>
          <a:off x="2673428"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68897</xdr:rowOff>
    </xdr:from>
    <xdr:to>
      <xdr:col>10</xdr:col>
      <xdr:colOff>165100</xdr:colOff>
      <xdr:row>34</xdr:row>
      <xdr:rowOff>170497</xdr:rowOff>
    </xdr:to>
    <xdr:sp macro="" textlink="">
      <xdr:nvSpPr>
        <xdr:cNvPr id="86" name="楕円 85"/>
        <xdr:cNvSpPr/>
      </xdr:nvSpPr>
      <xdr:spPr>
        <a:xfrm>
          <a:off x="1968500" y="58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15574</xdr:rowOff>
    </xdr:from>
    <xdr:ext cx="469744" cy="259045"/>
    <xdr:sp macro="" textlink="">
      <xdr:nvSpPr>
        <xdr:cNvPr id="87" name="テキスト ボックス 86"/>
        <xdr:cNvSpPr txBox="1"/>
      </xdr:nvSpPr>
      <xdr:spPr>
        <a:xfrm>
          <a:off x="1784428" y="56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111570</xdr:rowOff>
    </xdr:from>
    <xdr:to>
      <xdr:col>6</xdr:col>
      <xdr:colOff>38100</xdr:colOff>
      <xdr:row>35</xdr:row>
      <xdr:rowOff>41720</xdr:rowOff>
    </xdr:to>
    <xdr:sp macro="" textlink="">
      <xdr:nvSpPr>
        <xdr:cNvPr id="88" name="楕円 87"/>
        <xdr:cNvSpPr/>
      </xdr:nvSpPr>
      <xdr:spPr>
        <a:xfrm>
          <a:off x="1079500" y="59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58247</xdr:rowOff>
    </xdr:from>
    <xdr:ext cx="469744" cy="259045"/>
    <xdr:sp macro="" textlink="">
      <xdr:nvSpPr>
        <xdr:cNvPr id="89" name="テキスト ボックス 88"/>
        <xdr:cNvSpPr txBox="1"/>
      </xdr:nvSpPr>
      <xdr:spPr>
        <a:xfrm>
          <a:off x="895428" y="571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49687</xdr:rowOff>
    </xdr:from>
    <xdr:to>
      <xdr:col>24</xdr:col>
      <xdr:colOff>63500</xdr:colOff>
      <xdr:row>58</xdr:row>
      <xdr:rowOff>59136</xdr:rowOff>
    </xdr:to>
    <xdr:cxnSp macro="">
      <xdr:nvCxnSpPr>
        <xdr:cNvPr id="118" name="直線コネクタ 117"/>
        <xdr:cNvCxnSpPr/>
      </xdr:nvCxnSpPr>
      <xdr:spPr>
        <a:xfrm>
          <a:off x="3797300" y="9993787"/>
          <a:ext cx="8382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19899</xdr:rowOff>
    </xdr:from>
    <xdr:ext cx="534377" cy="259045"/>
    <xdr:sp macro="" textlink="">
      <xdr:nvSpPr>
        <xdr:cNvPr id="119" name="総務費平均値テキスト"/>
        <xdr:cNvSpPr txBox="1"/>
      </xdr:nvSpPr>
      <xdr:spPr>
        <a:xfrm>
          <a:off x="4686300" y="9792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49687</xdr:rowOff>
    </xdr:from>
    <xdr:to>
      <xdr:col>19</xdr:col>
      <xdr:colOff>177800</xdr:colOff>
      <xdr:row>58</xdr:row>
      <xdr:rowOff>99731</xdr:rowOff>
    </xdr:to>
    <xdr:cxnSp macro="">
      <xdr:nvCxnSpPr>
        <xdr:cNvPr id="121" name="直線コネクタ 120"/>
        <xdr:cNvCxnSpPr/>
      </xdr:nvCxnSpPr>
      <xdr:spPr>
        <a:xfrm flipV="1">
          <a:off x="2908300" y="9993787"/>
          <a:ext cx="889000" cy="5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115699</xdr:rowOff>
    </xdr:from>
    <xdr:ext cx="534377" cy="259045"/>
    <xdr:sp macro="" textlink="">
      <xdr:nvSpPr>
        <xdr:cNvPr id="123" name="テキスト ボックス 122"/>
        <xdr:cNvSpPr txBox="1"/>
      </xdr:nvSpPr>
      <xdr:spPr>
        <a:xfrm>
          <a:off x="3530111" y="9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87217</xdr:rowOff>
    </xdr:from>
    <xdr:to>
      <xdr:col>15</xdr:col>
      <xdr:colOff>50800</xdr:colOff>
      <xdr:row>58</xdr:row>
      <xdr:rowOff>99731</xdr:rowOff>
    </xdr:to>
    <xdr:cxnSp macro="">
      <xdr:nvCxnSpPr>
        <xdr:cNvPr id="124" name="直線コネクタ 123"/>
        <xdr:cNvCxnSpPr/>
      </xdr:nvCxnSpPr>
      <xdr:spPr>
        <a:xfrm>
          <a:off x="2019300" y="10031317"/>
          <a:ext cx="8890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116713</xdr:rowOff>
    </xdr:from>
    <xdr:ext cx="534377" cy="259045"/>
    <xdr:sp macro="" textlink="">
      <xdr:nvSpPr>
        <xdr:cNvPr id="126" name="テキスト ボックス 125"/>
        <xdr:cNvSpPr txBox="1"/>
      </xdr:nvSpPr>
      <xdr:spPr>
        <a:xfrm>
          <a:off x="2641111" y="971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150408</xdr:rowOff>
    </xdr:from>
    <xdr:to>
      <xdr:col>10</xdr:col>
      <xdr:colOff>114300</xdr:colOff>
      <xdr:row>58</xdr:row>
      <xdr:rowOff>87217</xdr:rowOff>
    </xdr:to>
    <xdr:cxnSp macro="">
      <xdr:nvCxnSpPr>
        <xdr:cNvPr id="127" name="直線コネクタ 126"/>
        <xdr:cNvCxnSpPr/>
      </xdr:nvCxnSpPr>
      <xdr:spPr>
        <a:xfrm>
          <a:off x="1130300" y="9923058"/>
          <a:ext cx="889000" cy="10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117787</xdr:rowOff>
    </xdr:from>
    <xdr:ext cx="534377" cy="259045"/>
    <xdr:sp macro="" textlink="">
      <xdr:nvSpPr>
        <xdr:cNvPr id="129" name="テキスト ボックス 128"/>
        <xdr:cNvSpPr txBox="1"/>
      </xdr:nvSpPr>
      <xdr:spPr>
        <a:xfrm>
          <a:off x="1752111" y="971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8336</xdr:rowOff>
    </xdr:from>
    <xdr:to>
      <xdr:col>24</xdr:col>
      <xdr:colOff>114300</xdr:colOff>
      <xdr:row>58</xdr:row>
      <xdr:rowOff>109936</xdr:rowOff>
    </xdr:to>
    <xdr:sp macro="" textlink="">
      <xdr:nvSpPr>
        <xdr:cNvPr id="137" name="楕円 136"/>
        <xdr:cNvSpPr/>
      </xdr:nvSpPr>
      <xdr:spPr>
        <a:xfrm>
          <a:off x="4584700" y="995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146899</xdr:rowOff>
    </xdr:from>
    <xdr:ext cx="534377" cy="259045"/>
    <xdr:sp macro="" textlink="">
      <xdr:nvSpPr>
        <xdr:cNvPr id="138" name="総務費該当値テキスト"/>
        <xdr:cNvSpPr txBox="1"/>
      </xdr:nvSpPr>
      <xdr:spPr>
        <a:xfrm>
          <a:off x="4686300" y="99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170337</xdr:rowOff>
    </xdr:from>
    <xdr:to>
      <xdr:col>20</xdr:col>
      <xdr:colOff>38100</xdr:colOff>
      <xdr:row>58</xdr:row>
      <xdr:rowOff>100487</xdr:rowOff>
    </xdr:to>
    <xdr:sp macro="" textlink="">
      <xdr:nvSpPr>
        <xdr:cNvPr id="139" name="楕円 138"/>
        <xdr:cNvSpPr/>
      </xdr:nvSpPr>
      <xdr:spPr>
        <a:xfrm>
          <a:off x="3746500" y="99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91614</xdr:rowOff>
    </xdr:from>
    <xdr:ext cx="534377" cy="259045"/>
    <xdr:sp macro="" textlink="">
      <xdr:nvSpPr>
        <xdr:cNvPr id="140" name="テキスト ボックス 139"/>
        <xdr:cNvSpPr txBox="1"/>
      </xdr:nvSpPr>
      <xdr:spPr>
        <a:xfrm>
          <a:off x="3530111" y="100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48931</xdr:rowOff>
    </xdr:from>
    <xdr:to>
      <xdr:col>15</xdr:col>
      <xdr:colOff>101600</xdr:colOff>
      <xdr:row>58</xdr:row>
      <xdr:rowOff>150531</xdr:rowOff>
    </xdr:to>
    <xdr:sp macro="" textlink="">
      <xdr:nvSpPr>
        <xdr:cNvPr id="141" name="楕円 140"/>
        <xdr:cNvSpPr/>
      </xdr:nvSpPr>
      <xdr:spPr>
        <a:xfrm>
          <a:off x="2857500" y="999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141658</xdr:rowOff>
    </xdr:from>
    <xdr:ext cx="534377" cy="259045"/>
    <xdr:sp macro="" textlink="">
      <xdr:nvSpPr>
        <xdr:cNvPr id="142" name="テキスト ボックス 141"/>
        <xdr:cNvSpPr txBox="1"/>
      </xdr:nvSpPr>
      <xdr:spPr>
        <a:xfrm>
          <a:off x="2641111" y="1008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36417</xdr:rowOff>
    </xdr:from>
    <xdr:to>
      <xdr:col>10</xdr:col>
      <xdr:colOff>165100</xdr:colOff>
      <xdr:row>58</xdr:row>
      <xdr:rowOff>138017</xdr:rowOff>
    </xdr:to>
    <xdr:sp macro="" textlink="">
      <xdr:nvSpPr>
        <xdr:cNvPr id="143" name="楕円 142"/>
        <xdr:cNvSpPr/>
      </xdr:nvSpPr>
      <xdr:spPr>
        <a:xfrm>
          <a:off x="1968500" y="998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129144</xdr:rowOff>
    </xdr:from>
    <xdr:ext cx="534377" cy="259045"/>
    <xdr:sp macro="" textlink="">
      <xdr:nvSpPr>
        <xdr:cNvPr id="144" name="テキスト ボックス 143"/>
        <xdr:cNvSpPr txBox="1"/>
      </xdr:nvSpPr>
      <xdr:spPr>
        <a:xfrm>
          <a:off x="1752111" y="1007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99608</xdr:rowOff>
    </xdr:from>
    <xdr:to>
      <xdr:col>6</xdr:col>
      <xdr:colOff>38100</xdr:colOff>
      <xdr:row>58</xdr:row>
      <xdr:rowOff>29758</xdr:rowOff>
    </xdr:to>
    <xdr:sp macro="" textlink="">
      <xdr:nvSpPr>
        <xdr:cNvPr id="145" name="楕円 144"/>
        <xdr:cNvSpPr/>
      </xdr:nvSpPr>
      <xdr:spPr>
        <a:xfrm>
          <a:off x="1079500" y="987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46285</xdr:rowOff>
    </xdr:from>
    <xdr:ext cx="599010" cy="259045"/>
    <xdr:sp macro="" textlink="">
      <xdr:nvSpPr>
        <xdr:cNvPr id="146" name="テキスト ボックス 145"/>
        <xdr:cNvSpPr txBox="1"/>
      </xdr:nvSpPr>
      <xdr:spPr>
        <a:xfrm>
          <a:off x="830795" y="964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75</xdr:row>
      <xdr:rowOff>170954</xdr:rowOff>
    </xdr:from>
    <xdr:to>
      <xdr:col>24</xdr:col>
      <xdr:colOff>62865</xdr:colOff>
      <xdr:row>78</xdr:row>
      <xdr:rowOff>161936</xdr:rowOff>
    </xdr:to>
    <xdr:cxnSp macro="">
      <xdr:nvCxnSpPr>
        <xdr:cNvPr id="171" name="直線コネクタ 170"/>
        <xdr:cNvCxnSpPr/>
      </xdr:nvCxnSpPr>
      <xdr:spPr>
        <a:xfrm flipV="1">
          <a:off x="4633595" y="13029704"/>
          <a:ext cx="1270" cy="505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165763</xdr:rowOff>
    </xdr:from>
    <xdr:ext cx="599010" cy="259045"/>
    <xdr:sp macro="" textlink="">
      <xdr:nvSpPr>
        <xdr:cNvPr id="172" name="民生費最小値テキスト"/>
        <xdr:cNvSpPr txBox="1"/>
      </xdr:nvSpPr>
      <xdr:spPr>
        <a:xfrm>
          <a:off x="4686300" y="13538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161936</xdr:rowOff>
    </xdr:from>
    <xdr:to>
      <xdr:col>24</xdr:col>
      <xdr:colOff>152400</xdr:colOff>
      <xdr:row>78</xdr:row>
      <xdr:rowOff>161936</xdr:rowOff>
    </xdr:to>
    <xdr:cxnSp macro="">
      <xdr:nvCxnSpPr>
        <xdr:cNvPr id="173" name="直線コネクタ 172"/>
        <xdr:cNvCxnSpPr/>
      </xdr:nvCxnSpPr>
      <xdr:spPr>
        <a:xfrm>
          <a:off x="4546600" y="1353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117630</xdr:rowOff>
    </xdr:from>
    <xdr:ext cx="599010" cy="259045"/>
    <xdr:sp macro="" textlink="">
      <xdr:nvSpPr>
        <xdr:cNvPr id="174" name="民生費最大値テキスト"/>
        <xdr:cNvSpPr txBox="1"/>
      </xdr:nvSpPr>
      <xdr:spPr>
        <a:xfrm>
          <a:off x="4686300" y="12804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75</xdr:row>
      <xdr:rowOff>170954</xdr:rowOff>
    </xdr:from>
    <xdr:to>
      <xdr:col>24</xdr:col>
      <xdr:colOff>152400</xdr:colOff>
      <xdr:row>75</xdr:row>
      <xdr:rowOff>170954</xdr:rowOff>
    </xdr:to>
    <xdr:cxnSp macro="">
      <xdr:nvCxnSpPr>
        <xdr:cNvPr id="175" name="直線コネクタ 174"/>
        <xdr:cNvCxnSpPr/>
      </xdr:nvCxnSpPr>
      <xdr:spPr>
        <a:xfrm>
          <a:off x="4546600" y="13029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170954</xdr:rowOff>
    </xdr:from>
    <xdr:to>
      <xdr:col>24</xdr:col>
      <xdr:colOff>63500</xdr:colOff>
      <xdr:row>78</xdr:row>
      <xdr:rowOff>19613</xdr:rowOff>
    </xdr:to>
    <xdr:cxnSp macro="">
      <xdr:nvCxnSpPr>
        <xdr:cNvPr id="176" name="直線コネクタ 175"/>
        <xdr:cNvCxnSpPr/>
      </xdr:nvCxnSpPr>
      <xdr:spPr>
        <a:xfrm flipV="1">
          <a:off x="3797300" y="13029704"/>
          <a:ext cx="838200" cy="36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74573</xdr:rowOff>
    </xdr:from>
    <xdr:ext cx="599010" cy="259045"/>
    <xdr:sp macro="" textlink="">
      <xdr:nvSpPr>
        <xdr:cNvPr id="177" name="民生費平均値テキスト"/>
        <xdr:cNvSpPr txBox="1"/>
      </xdr:nvSpPr>
      <xdr:spPr>
        <a:xfrm>
          <a:off x="4686300" y="13276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96146</xdr:rowOff>
    </xdr:from>
    <xdr:to>
      <xdr:col>24</xdr:col>
      <xdr:colOff>114300</xdr:colOff>
      <xdr:row>78</xdr:row>
      <xdr:rowOff>26296</xdr:rowOff>
    </xdr:to>
    <xdr:sp macro="" textlink="">
      <xdr:nvSpPr>
        <xdr:cNvPr id="178" name="フローチャート: 判断 177"/>
        <xdr:cNvSpPr/>
      </xdr:nvSpPr>
      <xdr:spPr>
        <a:xfrm>
          <a:off x="4584700" y="1329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162027</xdr:rowOff>
    </xdr:from>
    <xdr:to>
      <xdr:col>19</xdr:col>
      <xdr:colOff>177800</xdr:colOff>
      <xdr:row>78</xdr:row>
      <xdr:rowOff>19613</xdr:rowOff>
    </xdr:to>
    <xdr:cxnSp macro="">
      <xdr:nvCxnSpPr>
        <xdr:cNvPr id="179" name="直線コネクタ 178"/>
        <xdr:cNvCxnSpPr/>
      </xdr:nvCxnSpPr>
      <xdr:spPr>
        <a:xfrm>
          <a:off x="2908300" y="13363677"/>
          <a:ext cx="889000" cy="2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105786</xdr:rowOff>
    </xdr:from>
    <xdr:to>
      <xdr:col>20</xdr:col>
      <xdr:colOff>38100</xdr:colOff>
      <xdr:row>78</xdr:row>
      <xdr:rowOff>35936</xdr:rowOff>
    </xdr:to>
    <xdr:sp macro="" textlink="">
      <xdr:nvSpPr>
        <xdr:cNvPr id="180" name="フローチャート: 判断 179"/>
        <xdr:cNvSpPr/>
      </xdr:nvSpPr>
      <xdr:spPr>
        <a:xfrm>
          <a:off x="3746500" y="1330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52463</xdr:rowOff>
    </xdr:from>
    <xdr:ext cx="599010" cy="259045"/>
    <xdr:sp macro="" textlink="">
      <xdr:nvSpPr>
        <xdr:cNvPr id="181" name="テキスト ボックス 180"/>
        <xdr:cNvSpPr txBox="1"/>
      </xdr:nvSpPr>
      <xdr:spPr>
        <a:xfrm>
          <a:off x="3497795" y="1308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162027</xdr:rowOff>
    </xdr:from>
    <xdr:to>
      <xdr:col>15</xdr:col>
      <xdr:colOff>50800</xdr:colOff>
      <xdr:row>78</xdr:row>
      <xdr:rowOff>31176</xdr:rowOff>
    </xdr:to>
    <xdr:cxnSp macro="">
      <xdr:nvCxnSpPr>
        <xdr:cNvPr id="182" name="直線コネクタ 181"/>
        <xdr:cNvCxnSpPr/>
      </xdr:nvCxnSpPr>
      <xdr:spPr>
        <a:xfrm flipV="1">
          <a:off x="2019300" y="13363677"/>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106335</xdr:rowOff>
    </xdr:from>
    <xdr:to>
      <xdr:col>15</xdr:col>
      <xdr:colOff>101600</xdr:colOff>
      <xdr:row>78</xdr:row>
      <xdr:rowOff>36485</xdr:rowOff>
    </xdr:to>
    <xdr:sp macro="" textlink="">
      <xdr:nvSpPr>
        <xdr:cNvPr id="183" name="フローチャート: 判断 182"/>
        <xdr:cNvSpPr/>
      </xdr:nvSpPr>
      <xdr:spPr>
        <a:xfrm>
          <a:off x="2857500" y="1330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53012</xdr:rowOff>
    </xdr:from>
    <xdr:ext cx="599010" cy="259045"/>
    <xdr:sp macro="" textlink="">
      <xdr:nvSpPr>
        <xdr:cNvPr id="184" name="テキスト ボックス 183"/>
        <xdr:cNvSpPr txBox="1"/>
      </xdr:nvSpPr>
      <xdr:spPr>
        <a:xfrm>
          <a:off x="2608795" y="130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114298</xdr:rowOff>
    </xdr:from>
    <xdr:to>
      <xdr:col>10</xdr:col>
      <xdr:colOff>114300</xdr:colOff>
      <xdr:row>78</xdr:row>
      <xdr:rowOff>31176</xdr:rowOff>
    </xdr:to>
    <xdr:cxnSp macro="">
      <xdr:nvCxnSpPr>
        <xdr:cNvPr id="185" name="直線コネクタ 184"/>
        <xdr:cNvCxnSpPr/>
      </xdr:nvCxnSpPr>
      <xdr:spPr>
        <a:xfrm>
          <a:off x="1130300" y="12287248"/>
          <a:ext cx="889000" cy="111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118596</xdr:rowOff>
    </xdr:from>
    <xdr:to>
      <xdr:col>10</xdr:col>
      <xdr:colOff>165100</xdr:colOff>
      <xdr:row>78</xdr:row>
      <xdr:rowOff>48746</xdr:rowOff>
    </xdr:to>
    <xdr:sp macro="" textlink="">
      <xdr:nvSpPr>
        <xdr:cNvPr id="186" name="フローチャート: 判断 185"/>
        <xdr:cNvSpPr/>
      </xdr:nvSpPr>
      <xdr:spPr>
        <a:xfrm>
          <a:off x="1968500" y="1332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65273</xdr:rowOff>
    </xdr:from>
    <xdr:ext cx="599010" cy="259045"/>
    <xdr:sp macro="" textlink="">
      <xdr:nvSpPr>
        <xdr:cNvPr id="187" name="テキスト ボックス 186"/>
        <xdr:cNvSpPr txBox="1"/>
      </xdr:nvSpPr>
      <xdr:spPr>
        <a:xfrm>
          <a:off x="1719795" y="13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142301</xdr:rowOff>
    </xdr:from>
    <xdr:to>
      <xdr:col>6</xdr:col>
      <xdr:colOff>38100</xdr:colOff>
      <xdr:row>78</xdr:row>
      <xdr:rowOff>72451</xdr:rowOff>
    </xdr:to>
    <xdr:sp macro="" textlink="">
      <xdr:nvSpPr>
        <xdr:cNvPr id="188" name="フローチャート: 判断 187"/>
        <xdr:cNvSpPr/>
      </xdr:nvSpPr>
      <xdr:spPr>
        <a:xfrm>
          <a:off x="1079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63578</xdr:rowOff>
    </xdr:from>
    <xdr:ext cx="599010" cy="259045"/>
    <xdr:sp macro="" textlink="">
      <xdr:nvSpPr>
        <xdr:cNvPr id="189" name="テキスト ボックス 188"/>
        <xdr:cNvSpPr txBox="1"/>
      </xdr:nvSpPr>
      <xdr:spPr>
        <a:xfrm>
          <a:off x="830795" y="1343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120153</xdr:rowOff>
    </xdr:from>
    <xdr:to>
      <xdr:col>24</xdr:col>
      <xdr:colOff>114300</xdr:colOff>
      <xdr:row>76</xdr:row>
      <xdr:rowOff>50304</xdr:rowOff>
    </xdr:to>
    <xdr:sp macro="" textlink="">
      <xdr:nvSpPr>
        <xdr:cNvPr id="195" name="楕円 194"/>
        <xdr:cNvSpPr/>
      </xdr:nvSpPr>
      <xdr:spPr>
        <a:xfrm>
          <a:off x="4584700" y="129789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73180</xdr:rowOff>
    </xdr:from>
    <xdr:ext cx="599010" cy="259045"/>
    <xdr:sp macro="" textlink="">
      <xdr:nvSpPr>
        <xdr:cNvPr id="196" name="民生費該当値テキスト"/>
        <xdr:cNvSpPr txBox="1"/>
      </xdr:nvSpPr>
      <xdr:spPr>
        <a:xfrm>
          <a:off x="4686300" y="1293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140263</xdr:rowOff>
    </xdr:from>
    <xdr:to>
      <xdr:col>20</xdr:col>
      <xdr:colOff>38100</xdr:colOff>
      <xdr:row>78</xdr:row>
      <xdr:rowOff>70413</xdr:rowOff>
    </xdr:to>
    <xdr:sp macro="" textlink="">
      <xdr:nvSpPr>
        <xdr:cNvPr id="197" name="楕円 196"/>
        <xdr:cNvSpPr/>
      </xdr:nvSpPr>
      <xdr:spPr>
        <a:xfrm>
          <a:off x="3746500" y="133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61540</xdr:rowOff>
    </xdr:from>
    <xdr:ext cx="599010" cy="259045"/>
    <xdr:sp macro="" textlink="">
      <xdr:nvSpPr>
        <xdr:cNvPr id="198" name="テキスト ボックス 197"/>
        <xdr:cNvSpPr txBox="1"/>
      </xdr:nvSpPr>
      <xdr:spPr>
        <a:xfrm>
          <a:off x="3497795" y="1343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111227</xdr:rowOff>
    </xdr:from>
    <xdr:to>
      <xdr:col>15</xdr:col>
      <xdr:colOff>101600</xdr:colOff>
      <xdr:row>78</xdr:row>
      <xdr:rowOff>41377</xdr:rowOff>
    </xdr:to>
    <xdr:sp macro="" textlink="">
      <xdr:nvSpPr>
        <xdr:cNvPr id="199" name="楕円 198"/>
        <xdr:cNvSpPr/>
      </xdr:nvSpPr>
      <xdr:spPr>
        <a:xfrm>
          <a:off x="2857500" y="133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32504</xdr:rowOff>
    </xdr:from>
    <xdr:ext cx="599010" cy="259045"/>
    <xdr:sp macro="" textlink="">
      <xdr:nvSpPr>
        <xdr:cNvPr id="200" name="テキスト ボックス 199"/>
        <xdr:cNvSpPr txBox="1"/>
      </xdr:nvSpPr>
      <xdr:spPr>
        <a:xfrm>
          <a:off x="2608795" y="1340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151826</xdr:rowOff>
    </xdr:from>
    <xdr:to>
      <xdr:col>10</xdr:col>
      <xdr:colOff>165100</xdr:colOff>
      <xdr:row>78</xdr:row>
      <xdr:rowOff>81976</xdr:rowOff>
    </xdr:to>
    <xdr:sp macro="" textlink="">
      <xdr:nvSpPr>
        <xdr:cNvPr id="201" name="楕円 200"/>
        <xdr:cNvSpPr/>
      </xdr:nvSpPr>
      <xdr:spPr>
        <a:xfrm>
          <a:off x="1968500" y="1335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73103</xdr:rowOff>
    </xdr:from>
    <xdr:ext cx="599010" cy="259045"/>
    <xdr:sp macro="" textlink="">
      <xdr:nvSpPr>
        <xdr:cNvPr id="202" name="テキスト ボックス 201"/>
        <xdr:cNvSpPr txBox="1"/>
      </xdr:nvSpPr>
      <xdr:spPr>
        <a:xfrm>
          <a:off x="1719795" y="1344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63498</xdr:rowOff>
    </xdr:from>
    <xdr:to>
      <xdr:col>6</xdr:col>
      <xdr:colOff>38100</xdr:colOff>
      <xdr:row>71</xdr:row>
      <xdr:rowOff>165098</xdr:rowOff>
    </xdr:to>
    <xdr:sp macro="" textlink="">
      <xdr:nvSpPr>
        <xdr:cNvPr id="203" name="楕円 202"/>
        <xdr:cNvSpPr/>
      </xdr:nvSpPr>
      <xdr:spPr>
        <a:xfrm>
          <a:off x="1079500" y="122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10175</xdr:rowOff>
    </xdr:from>
    <xdr:ext cx="599010" cy="259045"/>
    <xdr:sp macro="" textlink="">
      <xdr:nvSpPr>
        <xdr:cNvPr id="204" name="テキスト ボックス 203"/>
        <xdr:cNvSpPr txBox="1"/>
      </xdr:nvSpPr>
      <xdr:spPr>
        <a:xfrm>
          <a:off x="830795" y="1201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125608</xdr:rowOff>
    </xdr:from>
    <xdr:to>
      <xdr:col>24</xdr:col>
      <xdr:colOff>62865</xdr:colOff>
      <xdr:row>99</xdr:row>
      <xdr:rowOff>21579</xdr:rowOff>
    </xdr:to>
    <xdr:cxnSp macro="">
      <xdr:nvCxnSpPr>
        <xdr:cNvPr id="231" name="直線コネクタ 230"/>
        <xdr:cNvCxnSpPr/>
      </xdr:nvCxnSpPr>
      <xdr:spPr>
        <a:xfrm flipV="1">
          <a:off x="4633595" y="15384658"/>
          <a:ext cx="1270" cy="1610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25406</xdr:rowOff>
    </xdr:from>
    <xdr:ext cx="534377" cy="259045"/>
    <xdr:sp macro="" textlink="">
      <xdr:nvSpPr>
        <xdr:cNvPr id="232" name="衛生費最小値テキスト"/>
        <xdr:cNvSpPr txBox="1"/>
      </xdr:nvSpPr>
      <xdr:spPr>
        <a:xfrm>
          <a:off x="4686300" y="169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21579</xdr:rowOff>
    </xdr:from>
    <xdr:to>
      <xdr:col>24</xdr:col>
      <xdr:colOff>152400</xdr:colOff>
      <xdr:row>99</xdr:row>
      <xdr:rowOff>21579</xdr:rowOff>
    </xdr:to>
    <xdr:cxnSp macro="">
      <xdr:nvCxnSpPr>
        <xdr:cNvPr id="233" name="直線コネクタ 232"/>
        <xdr:cNvCxnSpPr/>
      </xdr:nvCxnSpPr>
      <xdr:spPr>
        <a:xfrm>
          <a:off x="4546600" y="16995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72285</xdr:rowOff>
    </xdr:from>
    <xdr:ext cx="599010" cy="259045"/>
    <xdr:sp macro="" textlink="">
      <xdr:nvSpPr>
        <xdr:cNvPr id="234" name="衛生費最大値テキスト"/>
        <xdr:cNvSpPr txBox="1"/>
      </xdr:nvSpPr>
      <xdr:spPr>
        <a:xfrm>
          <a:off x="4686300" y="151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125608</xdr:rowOff>
    </xdr:from>
    <xdr:to>
      <xdr:col>24</xdr:col>
      <xdr:colOff>152400</xdr:colOff>
      <xdr:row>89</xdr:row>
      <xdr:rowOff>125608</xdr:rowOff>
    </xdr:to>
    <xdr:cxnSp macro="">
      <xdr:nvCxnSpPr>
        <xdr:cNvPr id="235" name="直線コネクタ 234"/>
        <xdr:cNvCxnSpPr/>
      </xdr:nvCxnSpPr>
      <xdr:spPr>
        <a:xfrm>
          <a:off x="4546600" y="1538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51020</xdr:rowOff>
    </xdr:from>
    <xdr:to>
      <xdr:col>24</xdr:col>
      <xdr:colOff>63500</xdr:colOff>
      <xdr:row>97</xdr:row>
      <xdr:rowOff>25155</xdr:rowOff>
    </xdr:to>
    <xdr:cxnSp macro="">
      <xdr:nvCxnSpPr>
        <xdr:cNvPr id="236" name="直線コネクタ 235"/>
        <xdr:cNvCxnSpPr/>
      </xdr:nvCxnSpPr>
      <xdr:spPr>
        <a:xfrm flipV="1">
          <a:off x="3797300" y="16510220"/>
          <a:ext cx="8382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86024</xdr:rowOff>
    </xdr:from>
    <xdr:ext cx="534377" cy="259045"/>
    <xdr:sp macro="" textlink="">
      <xdr:nvSpPr>
        <xdr:cNvPr id="237" name="衛生費平均値テキスト"/>
        <xdr:cNvSpPr txBox="1"/>
      </xdr:nvSpPr>
      <xdr:spPr>
        <a:xfrm>
          <a:off x="4686300" y="1654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107597</xdr:rowOff>
    </xdr:from>
    <xdr:to>
      <xdr:col>24</xdr:col>
      <xdr:colOff>114300</xdr:colOff>
      <xdr:row>97</xdr:row>
      <xdr:rowOff>37747</xdr:rowOff>
    </xdr:to>
    <xdr:sp macro="" textlink="">
      <xdr:nvSpPr>
        <xdr:cNvPr id="238" name="フローチャート: 判断 237"/>
        <xdr:cNvSpPr/>
      </xdr:nvSpPr>
      <xdr:spPr>
        <a:xfrm>
          <a:off x="4584700" y="16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25155</xdr:rowOff>
    </xdr:from>
    <xdr:to>
      <xdr:col>19</xdr:col>
      <xdr:colOff>177800</xdr:colOff>
      <xdr:row>97</xdr:row>
      <xdr:rowOff>29466</xdr:rowOff>
    </xdr:to>
    <xdr:cxnSp macro="">
      <xdr:nvCxnSpPr>
        <xdr:cNvPr id="239" name="直線コネクタ 238"/>
        <xdr:cNvCxnSpPr/>
      </xdr:nvCxnSpPr>
      <xdr:spPr>
        <a:xfrm flipV="1">
          <a:off x="2908300" y="16655805"/>
          <a:ext cx="8890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163717</xdr:rowOff>
    </xdr:from>
    <xdr:to>
      <xdr:col>20</xdr:col>
      <xdr:colOff>38100</xdr:colOff>
      <xdr:row>97</xdr:row>
      <xdr:rowOff>93867</xdr:rowOff>
    </xdr:to>
    <xdr:sp macro="" textlink="">
      <xdr:nvSpPr>
        <xdr:cNvPr id="240" name="フローチャート: 判断 239"/>
        <xdr:cNvSpPr/>
      </xdr:nvSpPr>
      <xdr:spPr>
        <a:xfrm>
          <a:off x="3746500" y="1662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84994</xdr:rowOff>
    </xdr:from>
    <xdr:ext cx="534377" cy="259045"/>
    <xdr:sp macro="" textlink="">
      <xdr:nvSpPr>
        <xdr:cNvPr id="241" name="テキスト ボックス 240"/>
        <xdr:cNvSpPr txBox="1"/>
      </xdr:nvSpPr>
      <xdr:spPr>
        <a:xfrm>
          <a:off x="3530111" y="167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29466</xdr:rowOff>
    </xdr:from>
    <xdr:to>
      <xdr:col>15</xdr:col>
      <xdr:colOff>50800</xdr:colOff>
      <xdr:row>97</xdr:row>
      <xdr:rowOff>59314</xdr:rowOff>
    </xdr:to>
    <xdr:cxnSp macro="">
      <xdr:nvCxnSpPr>
        <xdr:cNvPr id="242" name="直線コネクタ 241"/>
        <xdr:cNvCxnSpPr/>
      </xdr:nvCxnSpPr>
      <xdr:spPr>
        <a:xfrm flipV="1">
          <a:off x="2019300" y="16660116"/>
          <a:ext cx="889000" cy="29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114258</xdr:rowOff>
    </xdr:from>
    <xdr:to>
      <xdr:col>15</xdr:col>
      <xdr:colOff>101600</xdr:colOff>
      <xdr:row>97</xdr:row>
      <xdr:rowOff>44408</xdr:rowOff>
    </xdr:to>
    <xdr:sp macro="" textlink="">
      <xdr:nvSpPr>
        <xdr:cNvPr id="243" name="フローチャート: 判断 242"/>
        <xdr:cNvSpPr/>
      </xdr:nvSpPr>
      <xdr:spPr>
        <a:xfrm>
          <a:off x="2857500" y="1657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60935</xdr:rowOff>
    </xdr:from>
    <xdr:ext cx="534377" cy="259045"/>
    <xdr:sp macro="" textlink="">
      <xdr:nvSpPr>
        <xdr:cNvPr id="244" name="テキスト ボックス 243"/>
        <xdr:cNvSpPr txBox="1"/>
      </xdr:nvSpPr>
      <xdr:spPr>
        <a:xfrm>
          <a:off x="2641111" y="163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7308</xdr:rowOff>
    </xdr:from>
    <xdr:to>
      <xdr:col>10</xdr:col>
      <xdr:colOff>114300</xdr:colOff>
      <xdr:row>97</xdr:row>
      <xdr:rowOff>59314</xdr:rowOff>
    </xdr:to>
    <xdr:cxnSp macro="">
      <xdr:nvCxnSpPr>
        <xdr:cNvPr id="245" name="直線コネクタ 244"/>
        <xdr:cNvCxnSpPr/>
      </xdr:nvCxnSpPr>
      <xdr:spPr>
        <a:xfrm>
          <a:off x="1130300" y="16637958"/>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89260</xdr:rowOff>
    </xdr:from>
    <xdr:to>
      <xdr:col>10</xdr:col>
      <xdr:colOff>165100</xdr:colOff>
      <xdr:row>97</xdr:row>
      <xdr:rowOff>19410</xdr:rowOff>
    </xdr:to>
    <xdr:sp macro="" textlink="">
      <xdr:nvSpPr>
        <xdr:cNvPr id="246" name="フローチャート: 判断 245"/>
        <xdr:cNvSpPr/>
      </xdr:nvSpPr>
      <xdr:spPr>
        <a:xfrm>
          <a:off x="19685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35937</xdr:rowOff>
    </xdr:from>
    <xdr:ext cx="534377" cy="259045"/>
    <xdr:sp macro="" textlink="">
      <xdr:nvSpPr>
        <xdr:cNvPr id="247" name="テキスト ボックス 246"/>
        <xdr:cNvSpPr txBox="1"/>
      </xdr:nvSpPr>
      <xdr:spPr>
        <a:xfrm>
          <a:off x="1752111" y="1632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117720</xdr:rowOff>
    </xdr:from>
    <xdr:to>
      <xdr:col>6</xdr:col>
      <xdr:colOff>38100</xdr:colOff>
      <xdr:row>97</xdr:row>
      <xdr:rowOff>47870</xdr:rowOff>
    </xdr:to>
    <xdr:sp macro="" textlink="">
      <xdr:nvSpPr>
        <xdr:cNvPr id="248" name="フローチャート: 判断 247"/>
        <xdr:cNvSpPr/>
      </xdr:nvSpPr>
      <xdr:spPr>
        <a:xfrm>
          <a:off x="1079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64397</xdr:rowOff>
    </xdr:from>
    <xdr:ext cx="534377" cy="259045"/>
    <xdr:sp macro="" textlink="">
      <xdr:nvSpPr>
        <xdr:cNvPr id="249" name="テキスト ボックス 248"/>
        <xdr:cNvSpPr txBox="1"/>
      </xdr:nvSpPr>
      <xdr:spPr>
        <a:xfrm>
          <a:off x="863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220</xdr:rowOff>
    </xdr:from>
    <xdr:to>
      <xdr:col>24</xdr:col>
      <xdr:colOff>114300</xdr:colOff>
      <xdr:row>96</xdr:row>
      <xdr:rowOff>101820</xdr:rowOff>
    </xdr:to>
    <xdr:sp macro="" textlink="">
      <xdr:nvSpPr>
        <xdr:cNvPr id="255" name="楕円 254"/>
        <xdr:cNvSpPr/>
      </xdr:nvSpPr>
      <xdr:spPr>
        <a:xfrm>
          <a:off x="4584700" y="1645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23097</xdr:rowOff>
    </xdr:from>
    <xdr:ext cx="534377" cy="259045"/>
    <xdr:sp macro="" textlink="">
      <xdr:nvSpPr>
        <xdr:cNvPr id="256" name="衛生費該当値テキスト"/>
        <xdr:cNvSpPr txBox="1"/>
      </xdr:nvSpPr>
      <xdr:spPr>
        <a:xfrm>
          <a:off x="4686300" y="1631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145805</xdr:rowOff>
    </xdr:from>
    <xdr:to>
      <xdr:col>20</xdr:col>
      <xdr:colOff>38100</xdr:colOff>
      <xdr:row>97</xdr:row>
      <xdr:rowOff>75955</xdr:rowOff>
    </xdr:to>
    <xdr:sp macro="" textlink="">
      <xdr:nvSpPr>
        <xdr:cNvPr id="257" name="楕円 256"/>
        <xdr:cNvSpPr/>
      </xdr:nvSpPr>
      <xdr:spPr>
        <a:xfrm>
          <a:off x="3746500" y="1660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92482</xdr:rowOff>
    </xdr:from>
    <xdr:ext cx="534377" cy="259045"/>
    <xdr:sp macro="" textlink="">
      <xdr:nvSpPr>
        <xdr:cNvPr id="258" name="テキスト ボックス 257"/>
        <xdr:cNvSpPr txBox="1"/>
      </xdr:nvSpPr>
      <xdr:spPr>
        <a:xfrm>
          <a:off x="3530111" y="1638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150116</xdr:rowOff>
    </xdr:from>
    <xdr:to>
      <xdr:col>15</xdr:col>
      <xdr:colOff>101600</xdr:colOff>
      <xdr:row>97</xdr:row>
      <xdr:rowOff>80266</xdr:rowOff>
    </xdr:to>
    <xdr:sp macro="" textlink="">
      <xdr:nvSpPr>
        <xdr:cNvPr id="259" name="楕円 258"/>
        <xdr:cNvSpPr/>
      </xdr:nvSpPr>
      <xdr:spPr>
        <a:xfrm>
          <a:off x="2857500" y="1660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71393</xdr:rowOff>
    </xdr:from>
    <xdr:ext cx="534377" cy="259045"/>
    <xdr:sp macro="" textlink="">
      <xdr:nvSpPr>
        <xdr:cNvPr id="260" name="テキスト ボックス 259"/>
        <xdr:cNvSpPr txBox="1"/>
      </xdr:nvSpPr>
      <xdr:spPr>
        <a:xfrm>
          <a:off x="2641111" y="1670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8514</xdr:rowOff>
    </xdr:from>
    <xdr:to>
      <xdr:col>10</xdr:col>
      <xdr:colOff>165100</xdr:colOff>
      <xdr:row>97</xdr:row>
      <xdr:rowOff>110114</xdr:rowOff>
    </xdr:to>
    <xdr:sp macro="" textlink="">
      <xdr:nvSpPr>
        <xdr:cNvPr id="261" name="楕円 260"/>
        <xdr:cNvSpPr/>
      </xdr:nvSpPr>
      <xdr:spPr>
        <a:xfrm>
          <a:off x="1968500" y="1663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101241</xdr:rowOff>
    </xdr:from>
    <xdr:ext cx="534377" cy="259045"/>
    <xdr:sp macro="" textlink="">
      <xdr:nvSpPr>
        <xdr:cNvPr id="262" name="テキスト ボックス 261"/>
        <xdr:cNvSpPr txBox="1"/>
      </xdr:nvSpPr>
      <xdr:spPr>
        <a:xfrm>
          <a:off x="1752111" y="1673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127958</xdr:rowOff>
    </xdr:from>
    <xdr:to>
      <xdr:col>6</xdr:col>
      <xdr:colOff>38100</xdr:colOff>
      <xdr:row>97</xdr:row>
      <xdr:rowOff>58108</xdr:rowOff>
    </xdr:to>
    <xdr:sp macro="" textlink="">
      <xdr:nvSpPr>
        <xdr:cNvPr id="263" name="楕円 262"/>
        <xdr:cNvSpPr/>
      </xdr:nvSpPr>
      <xdr:spPr>
        <a:xfrm>
          <a:off x="1079500" y="1658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49235</xdr:rowOff>
    </xdr:from>
    <xdr:ext cx="534377" cy="259045"/>
    <xdr:sp macro="" textlink="">
      <xdr:nvSpPr>
        <xdr:cNvPr id="264" name="テキスト ボックス 263"/>
        <xdr:cNvSpPr txBox="1"/>
      </xdr:nvSpPr>
      <xdr:spPr>
        <a:xfrm>
          <a:off x="863111" y="1667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90" name="直線コネクタ 289"/>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3" name="労働費最大値テキスト"/>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4" name="直線コネクタ 293"/>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5806</xdr:rowOff>
    </xdr:from>
    <xdr:to>
      <xdr:col>55</xdr:col>
      <xdr:colOff>0</xdr:colOff>
      <xdr:row>39</xdr:row>
      <xdr:rowOff>31605</xdr:rowOff>
    </xdr:to>
    <xdr:cxnSp macro="">
      <xdr:nvCxnSpPr>
        <xdr:cNvPr id="295" name="直線コネクタ 294"/>
        <xdr:cNvCxnSpPr/>
      </xdr:nvCxnSpPr>
      <xdr:spPr>
        <a:xfrm>
          <a:off x="9639300" y="6692356"/>
          <a:ext cx="8382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6" name="労働費平均値テキスト"/>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7" name="フローチャート: 判断 296"/>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2377</xdr:rowOff>
    </xdr:from>
    <xdr:to>
      <xdr:col>50</xdr:col>
      <xdr:colOff>114300</xdr:colOff>
      <xdr:row>39</xdr:row>
      <xdr:rowOff>5806</xdr:rowOff>
    </xdr:to>
    <xdr:cxnSp macro="">
      <xdr:nvCxnSpPr>
        <xdr:cNvPr id="298" name="直線コネクタ 297"/>
        <xdr:cNvCxnSpPr/>
      </xdr:nvCxnSpPr>
      <xdr:spPr>
        <a:xfrm>
          <a:off x="8750300" y="66889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9" name="フローチャート: 判断 298"/>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300" name="テキスト ボックス 299"/>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147374</xdr:rowOff>
    </xdr:from>
    <xdr:to>
      <xdr:col>45</xdr:col>
      <xdr:colOff>177800</xdr:colOff>
      <xdr:row>39</xdr:row>
      <xdr:rowOff>2377</xdr:rowOff>
    </xdr:to>
    <xdr:cxnSp macro="">
      <xdr:nvCxnSpPr>
        <xdr:cNvPr id="301" name="直線コネクタ 300"/>
        <xdr:cNvCxnSpPr/>
      </xdr:nvCxnSpPr>
      <xdr:spPr>
        <a:xfrm>
          <a:off x="7861300" y="6491024"/>
          <a:ext cx="889000" cy="1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2" name="フローチャート: 判断 301"/>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3" name="テキスト ボックス 302"/>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120432</xdr:rowOff>
    </xdr:from>
    <xdr:to>
      <xdr:col>41</xdr:col>
      <xdr:colOff>50800</xdr:colOff>
      <xdr:row>37</xdr:row>
      <xdr:rowOff>147374</xdr:rowOff>
    </xdr:to>
    <xdr:cxnSp macro="">
      <xdr:nvCxnSpPr>
        <xdr:cNvPr id="304" name="直線コネクタ 303"/>
        <xdr:cNvCxnSpPr/>
      </xdr:nvCxnSpPr>
      <xdr:spPr>
        <a:xfrm>
          <a:off x="6972300" y="6121182"/>
          <a:ext cx="889000" cy="36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5" name="フローチャート: 判断 304"/>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108801</xdr:rowOff>
    </xdr:from>
    <xdr:ext cx="469744" cy="259045"/>
    <xdr:sp macro="" textlink="">
      <xdr:nvSpPr>
        <xdr:cNvPr id="306" name="テキスト ボックス 305"/>
        <xdr:cNvSpPr txBox="1"/>
      </xdr:nvSpPr>
      <xdr:spPr>
        <a:xfrm>
          <a:off x="7626428" y="66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7" name="フローチャート: 判断 306"/>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40058</xdr:rowOff>
    </xdr:from>
    <xdr:ext cx="469744" cy="259045"/>
    <xdr:sp macro="" textlink="">
      <xdr:nvSpPr>
        <xdr:cNvPr id="308" name="テキスト ボックス 307"/>
        <xdr:cNvSpPr txBox="1"/>
      </xdr:nvSpPr>
      <xdr:spPr>
        <a:xfrm>
          <a:off x="6737428" y="655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152255</xdr:rowOff>
    </xdr:from>
    <xdr:to>
      <xdr:col>55</xdr:col>
      <xdr:colOff>50800</xdr:colOff>
      <xdr:row>39</xdr:row>
      <xdr:rowOff>82405</xdr:rowOff>
    </xdr:to>
    <xdr:sp macro="" textlink="">
      <xdr:nvSpPr>
        <xdr:cNvPr id="314" name="楕円 313"/>
        <xdr:cNvSpPr/>
      </xdr:nvSpPr>
      <xdr:spPr>
        <a:xfrm>
          <a:off x="10426700" y="66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67182</xdr:rowOff>
    </xdr:from>
    <xdr:ext cx="378565" cy="259045"/>
    <xdr:sp macro="" textlink="">
      <xdr:nvSpPr>
        <xdr:cNvPr id="315" name="労働費該当値テキスト"/>
        <xdr:cNvSpPr txBox="1"/>
      </xdr:nvSpPr>
      <xdr:spPr>
        <a:xfrm>
          <a:off x="10528300" y="6582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126456</xdr:rowOff>
    </xdr:from>
    <xdr:to>
      <xdr:col>50</xdr:col>
      <xdr:colOff>165100</xdr:colOff>
      <xdr:row>39</xdr:row>
      <xdr:rowOff>56606</xdr:rowOff>
    </xdr:to>
    <xdr:sp macro="" textlink="">
      <xdr:nvSpPr>
        <xdr:cNvPr id="316" name="楕円 315"/>
        <xdr:cNvSpPr/>
      </xdr:nvSpPr>
      <xdr:spPr>
        <a:xfrm>
          <a:off x="9588500" y="664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47733</xdr:rowOff>
    </xdr:from>
    <xdr:ext cx="378565" cy="259045"/>
    <xdr:sp macro="" textlink="">
      <xdr:nvSpPr>
        <xdr:cNvPr id="317" name="テキスト ボックス 316"/>
        <xdr:cNvSpPr txBox="1"/>
      </xdr:nvSpPr>
      <xdr:spPr>
        <a:xfrm>
          <a:off x="9450017" y="6734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123027</xdr:rowOff>
    </xdr:from>
    <xdr:to>
      <xdr:col>46</xdr:col>
      <xdr:colOff>38100</xdr:colOff>
      <xdr:row>39</xdr:row>
      <xdr:rowOff>53177</xdr:rowOff>
    </xdr:to>
    <xdr:sp macro="" textlink="">
      <xdr:nvSpPr>
        <xdr:cNvPr id="318" name="楕円 317"/>
        <xdr:cNvSpPr/>
      </xdr:nvSpPr>
      <xdr:spPr>
        <a:xfrm>
          <a:off x="8699500" y="66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44304</xdr:rowOff>
    </xdr:from>
    <xdr:ext cx="378565" cy="259045"/>
    <xdr:sp macro="" textlink="">
      <xdr:nvSpPr>
        <xdr:cNvPr id="319" name="テキスト ボックス 318"/>
        <xdr:cNvSpPr txBox="1"/>
      </xdr:nvSpPr>
      <xdr:spPr>
        <a:xfrm>
          <a:off x="8561017" y="6730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96574</xdr:rowOff>
    </xdr:from>
    <xdr:to>
      <xdr:col>41</xdr:col>
      <xdr:colOff>101600</xdr:colOff>
      <xdr:row>38</xdr:row>
      <xdr:rowOff>26724</xdr:rowOff>
    </xdr:to>
    <xdr:sp macro="" textlink="">
      <xdr:nvSpPr>
        <xdr:cNvPr id="320" name="楕円 319"/>
        <xdr:cNvSpPr/>
      </xdr:nvSpPr>
      <xdr:spPr>
        <a:xfrm>
          <a:off x="7810500" y="64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43251</xdr:rowOff>
    </xdr:from>
    <xdr:ext cx="469744" cy="259045"/>
    <xdr:sp macro="" textlink="">
      <xdr:nvSpPr>
        <xdr:cNvPr id="321" name="テキスト ボックス 320"/>
        <xdr:cNvSpPr txBox="1"/>
      </xdr:nvSpPr>
      <xdr:spPr>
        <a:xfrm>
          <a:off x="7626428" y="621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69632</xdr:rowOff>
    </xdr:from>
    <xdr:to>
      <xdr:col>36</xdr:col>
      <xdr:colOff>165100</xdr:colOff>
      <xdr:row>35</xdr:row>
      <xdr:rowOff>171232</xdr:rowOff>
    </xdr:to>
    <xdr:sp macro="" textlink="">
      <xdr:nvSpPr>
        <xdr:cNvPr id="322" name="楕円 321"/>
        <xdr:cNvSpPr/>
      </xdr:nvSpPr>
      <xdr:spPr>
        <a:xfrm>
          <a:off x="6921500" y="607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16309</xdr:rowOff>
    </xdr:from>
    <xdr:ext cx="469744" cy="259045"/>
    <xdr:sp macro="" textlink="">
      <xdr:nvSpPr>
        <xdr:cNvPr id="323" name="テキスト ボックス 322"/>
        <xdr:cNvSpPr txBox="1"/>
      </xdr:nvSpPr>
      <xdr:spPr>
        <a:xfrm>
          <a:off x="6737428" y="584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9" name="直線コネクタ 348"/>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50" name="農林水産業費最小値テキスト"/>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51" name="直線コネクタ 350"/>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2" name="農林水産業費最大値テキスト"/>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3" name="直線コネクタ 352"/>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96070</xdr:rowOff>
    </xdr:from>
    <xdr:to>
      <xdr:col>55</xdr:col>
      <xdr:colOff>0</xdr:colOff>
      <xdr:row>50</xdr:row>
      <xdr:rowOff>157912</xdr:rowOff>
    </xdr:to>
    <xdr:cxnSp macro="">
      <xdr:nvCxnSpPr>
        <xdr:cNvPr id="354" name="直線コネクタ 353"/>
        <xdr:cNvCxnSpPr/>
      </xdr:nvCxnSpPr>
      <xdr:spPr>
        <a:xfrm flipV="1">
          <a:off x="9639300" y="8668570"/>
          <a:ext cx="838200" cy="6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5" name="農林水産業費平均値テキスト"/>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6" name="フローチャート: 判断 355"/>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157912</xdr:rowOff>
    </xdr:from>
    <xdr:to>
      <xdr:col>50</xdr:col>
      <xdr:colOff>114300</xdr:colOff>
      <xdr:row>57</xdr:row>
      <xdr:rowOff>22559</xdr:rowOff>
    </xdr:to>
    <xdr:cxnSp macro="">
      <xdr:nvCxnSpPr>
        <xdr:cNvPr id="357" name="直線コネクタ 356"/>
        <xdr:cNvCxnSpPr/>
      </xdr:nvCxnSpPr>
      <xdr:spPr>
        <a:xfrm flipV="1">
          <a:off x="8750300" y="8730412"/>
          <a:ext cx="889000" cy="106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8" name="フローチャート: 判断 357"/>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9" name="テキスト ボックス 358"/>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86937</xdr:rowOff>
    </xdr:from>
    <xdr:to>
      <xdr:col>45</xdr:col>
      <xdr:colOff>177800</xdr:colOff>
      <xdr:row>57</xdr:row>
      <xdr:rowOff>22559</xdr:rowOff>
    </xdr:to>
    <xdr:cxnSp macro="">
      <xdr:nvCxnSpPr>
        <xdr:cNvPr id="360" name="直線コネクタ 359"/>
        <xdr:cNvCxnSpPr/>
      </xdr:nvCxnSpPr>
      <xdr:spPr>
        <a:xfrm>
          <a:off x="7861300" y="9688137"/>
          <a:ext cx="889000" cy="10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61" name="フローチャート: 判断 360"/>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2" name="テキスト ボックス 361"/>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86937</xdr:rowOff>
    </xdr:from>
    <xdr:to>
      <xdr:col>41</xdr:col>
      <xdr:colOff>50800</xdr:colOff>
      <xdr:row>57</xdr:row>
      <xdr:rowOff>23539</xdr:rowOff>
    </xdr:to>
    <xdr:cxnSp macro="">
      <xdr:nvCxnSpPr>
        <xdr:cNvPr id="363" name="直線コネクタ 362"/>
        <xdr:cNvCxnSpPr/>
      </xdr:nvCxnSpPr>
      <xdr:spPr>
        <a:xfrm flipV="1">
          <a:off x="6972300" y="9688137"/>
          <a:ext cx="889000" cy="10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4" name="フローチャート: 判断 363"/>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120950</xdr:rowOff>
    </xdr:from>
    <xdr:ext cx="534377" cy="259045"/>
    <xdr:sp macro="" textlink="">
      <xdr:nvSpPr>
        <xdr:cNvPr id="365" name="テキスト ボックス 364"/>
        <xdr:cNvSpPr txBox="1"/>
      </xdr:nvSpPr>
      <xdr:spPr>
        <a:xfrm>
          <a:off x="7594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6" name="フローチャート: 判断 365"/>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7" name="テキスト ボックス 366"/>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45270</xdr:rowOff>
    </xdr:from>
    <xdr:to>
      <xdr:col>55</xdr:col>
      <xdr:colOff>50800</xdr:colOff>
      <xdr:row>50</xdr:row>
      <xdr:rowOff>146870</xdr:rowOff>
    </xdr:to>
    <xdr:sp macro="" textlink="">
      <xdr:nvSpPr>
        <xdr:cNvPr id="373" name="楕円 372"/>
        <xdr:cNvSpPr/>
      </xdr:nvSpPr>
      <xdr:spPr>
        <a:xfrm>
          <a:off x="10426700" y="86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169747</xdr:rowOff>
    </xdr:from>
    <xdr:ext cx="599010" cy="259045"/>
    <xdr:sp macro="" textlink="">
      <xdr:nvSpPr>
        <xdr:cNvPr id="374" name="農林水産業費該当値テキスト"/>
        <xdr:cNvSpPr txBox="1"/>
      </xdr:nvSpPr>
      <xdr:spPr>
        <a:xfrm>
          <a:off x="10528300" y="857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107112</xdr:rowOff>
    </xdr:from>
    <xdr:to>
      <xdr:col>50</xdr:col>
      <xdr:colOff>165100</xdr:colOff>
      <xdr:row>51</xdr:row>
      <xdr:rowOff>37262</xdr:rowOff>
    </xdr:to>
    <xdr:sp macro="" textlink="">
      <xdr:nvSpPr>
        <xdr:cNvPr id="375" name="楕円 374"/>
        <xdr:cNvSpPr/>
      </xdr:nvSpPr>
      <xdr:spPr>
        <a:xfrm>
          <a:off x="9588500" y="867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49</xdr:row>
      <xdr:rowOff>53789</xdr:rowOff>
    </xdr:from>
    <xdr:ext cx="599010" cy="259045"/>
    <xdr:sp macro="" textlink="">
      <xdr:nvSpPr>
        <xdr:cNvPr id="376" name="テキスト ボックス 375"/>
        <xdr:cNvSpPr txBox="1"/>
      </xdr:nvSpPr>
      <xdr:spPr>
        <a:xfrm>
          <a:off x="9339795" y="8454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143209</xdr:rowOff>
    </xdr:from>
    <xdr:to>
      <xdr:col>46</xdr:col>
      <xdr:colOff>38100</xdr:colOff>
      <xdr:row>57</xdr:row>
      <xdr:rowOff>73359</xdr:rowOff>
    </xdr:to>
    <xdr:sp macro="" textlink="">
      <xdr:nvSpPr>
        <xdr:cNvPr id="377" name="楕円 376"/>
        <xdr:cNvSpPr/>
      </xdr:nvSpPr>
      <xdr:spPr>
        <a:xfrm>
          <a:off x="8699500" y="97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89886</xdr:rowOff>
    </xdr:from>
    <xdr:ext cx="534377" cy="259045"/>
    <xdr:sp macro="" textlink="">
      <xdr:nvSpPr>
        <xdr:cNvPr id="378" name="テキスト ボックス 377"/>
        <xdr:cNvSpPr txBox="1"/>
      </xdr:nvSpPr>
      <xdr:spPr>
        <a:xfrm>
          <a:off x="8483111" y="95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36137</xdr:rowOff>
    </xdr:from>
    <xdr:to>
      <xdr:col>41</xdr:col>
      <xdr:colOff>101600</xdr:colOff>
      <xdr:row>56</xdr:row>
      <xdr:rowOff>137737</xdr:rowOff>
    </xdr:to>
    <xdr:sp macro="" textlink="">
      <xdr:nvSpPr>
        <xdr:cNvPr id="379" name="楕円 378"/>
        <xdr:cNvSpPr/>
      </xdr:nvSpPr>
      <xdr:spPr>
        <a:xfrm>
          <a:off x="7810500" y="96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154264</xdr:rowOff>
    </xdr:from>
    <xdr:ext cx="534377" cy="259045"/>
    <xdr:sp macro="" textlink="">
      <xdr:nvSpPr>
        <xdr:cNvPr id="380" name="テキスト ボックス 379"/>
        <xdr:cNvSpPr txBox="1"/>
      </xdr:nvSpPr>
      <xdr:spPr>
        <a:xfrm>
          <a:off x="7594111" y="941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144189</xdr:rowOff>
    </xdr:from>
    <xdr:to>
      <xdr:col>36</xdr:col>
      <xdr:colOff>165100</xdr:colOff>
      <xdr:row>57</xdr:row>
      <xdr:rowOff>74339</xdr:rowOff>
    </xdr:to>
    <xdr:sp macro="" textlink="">
      <xdr:nvSpPr>
        <xdr:cNvPr id="381" name="楕円 380"/>
        <xdr:cNvSpPr/>
      </xdr:nvSpPr>
      <xdr:spPr>
        <a:xfrm>
          <a:off x="6921500" y="97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90866</xdr:rowOff>
    </xdr:from>
    <xdr:ext cx="534377" cy="259045"/>
    <xdr:sp macro="" textlink="">
      <xdr:nvSpPr>
        <xdr:cNvPr id="382" name="テキスト ボックス 381"/>
        <xdr:cNvSpPr txBox="1"/>
      </xdr:nvSpPr>
      <xdr:spPr>
        <a:xfrm>
          <a:off x="6705111" y="95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6" name="直線コネクタ 405"/>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7" name="商工費最小値テキスト"/>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8" name="直線コネクタ 407"/>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9" name="商工費最大値テキスト"/>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10" name="直線コネクタ 409"/>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69452</xdr:rowOff>
    </xdr:from>
    <xdr:to>
      <xdr:col>55</xdr:col>
      <xdr:colOff>0</xdr:colOff>
      <xdr:row>77</xdr:row>
      <xdr:rowOff>122372</xdr:rowOff>
    </xdr:to>
    <xdr:cxnSp macro="">
      <xdr:nvCxnSpPr>
        <xdr:cNvPr id="411" name="直線コネクタ 410"/>
        <xdr:cNvCxnSpPr/>
      </xdr:nvCxnSpPr>
      <xdr:spPr>
        <a:xfrm flipV="1">
          <a:off x="9639300" y="12242402"/>
          <a:ext cx="838200" cy="108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148899</xdr:rowOff>
    </xdr:from>
    <xdr:ext cx="534377" cy="259045"/>
    <xdr:sp macro="" textlink="">
      <xdr:nvSpPr>
        <xdr:cNvPr id="412" name="商工費平均値テキスト"/>
        <xdr:cNvSpPr txBox="1"/>
      </xdr:nvSpPr>
      <xdr:spPr>
        <a:xfrm>
          <a:off x="10528300" y="13350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3" name="フローチャート: 判断 412"/>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49807</xdr:rowOff>
    </xdr:from>
    <xdr:to>
      <xdr:col>50</xdr:col>
      <xdr:colOff>114300</xdr:colOff>
      <xdr:row>77</xdr:row>
      <xdr:rowOff>122372</xdr:rowOff>
    </xdr:to>
    <xdr:cxnSp macro="">
      <xdr:nvCxnSpPr>
        <xdr:cNvPr id="414" name="直線コネクタ 413"/>
        <xdr:cNvCxnSpPr/>
      </xdr:nvCxnSpPr>
      <xdr:spPr>
        <a:xfrm>
          <a:off x="8750300" y="12737107"/>
          <a:ext cx="889000" cy="58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5" name="フローチャート: 判断 414"/>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143025</xdr:rowOff>
    </xdr:from>
    <xdr:ext cx="534377" cy="259045"/>
    <xdr:sp macro="" textlink="">
      <xdr:nvSpPr>
        <xdr:cNvPr id="416" name="テキスト ボックス 415"/>
        <xdr:cNvSpPr txBox="1"/>
      </xdr:nvSpPr>
      <xdr:spPr>
        <a:xfrm>
          <a:off x="9372111" y="1351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49807</xdr:rowOff>
    </xdr:from>
    <xdr:to>
      <xdr:col>45</xdr:col>
      <xdr:colOff>177800</xdr:colOff>
      <xdr:row>77</xdr:row>
      <xdr:rowOff>141993</xdr:rowOff>
    </xdr:to>
    <xdr:cxnSp macro="">
      <xdr:nvCxnSpPr>
        <xdr:cNvPr id="417" name="直線コネクタ 416"/>
        <xdr:cNvCxnSpPr/>
      </xdr:nvCxnSpPr>
      <xdr:spPr>
        <a:xfrm flipV="1">
          <a:off x="7861300" y="12737107"/>
          <a:ext cx="889000" cy="60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8" name="フローチャート: 判断 417"/>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128150</xdr:rowOff>
    </xdr:from>
    <xdr:ext cx="534377" cy="259045"/>
    <xdr:sp macro="" textlink="">
      <xdr:nvSpPr>
        <xdr:cNvPr id="419" name="テキスト ボックス 418"/>
        <xdr:cNvSpPr txBox="1"/>
      </xdr:nvSpPr>
      <xdr:spPr>
        <a:xfrm>
          <a:off x="8483111" y="1350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76386</xdr:rowOff>
    </xdr:from>
    <xdr:to>
      <xdr:col>41</xdr:col>
      <xdr:colOff>50800</xdr:colOff>
      <xdr:row>77</xdr:row>
      <xdr:rowOff>141993</xdr:rowOff>
    </xdr:to>
    <xdr:cxnSp macro="">
      <xdr:nvCxnSpPr>
        <xdr:cNvPr id="420" name="直線コネクタ 419"/>
        <xdr:cNvCxnSpPr/>
      </xdr:nvCxnSpPr>
      <xdr:spPr>
        <a:xfrm>
          <a:off x="6972300" y="13278036"/>
          <a:ext cx="889000" cy="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21" name="フローチャート: 判断 420"/>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136386</xdr:rowOff>
    </xdr:from>
    <xdr:ext cx="534377" cy="259045"/>
    <xdr:sp macro="" textlink="">
      <xdr:nvSpPr>
        <xdr:cNvPr id="422" name="テキスト ボックス 421"/>
        <xdr:cNvSpPr txBox="1"/>
      </xdr:nvSpPr>
      <xdr:spPr>
        <a:xfrm>
          <a:off x="7594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3" name="フローチャート: 判断 422"/>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156725</xdr:rowOff>
    </xdr:from>
    <xdr:ext cx="534377" cy="259045"/>
    <xdr:sp macro="" textlink="">
      <xdr:nvSpPr>
        <xdr:cNvPr id="424" name="テキスト ボックス 423"/>
        <xdr:cNvSpPr txBox="1"/>
      </xdr:nvSpPr>
      <xdr:spPr>
        <a:xfrm>
          <a:off x="6705111" y="1352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18652</xdr:rowOff>
    </xdr:from>
    <xdr:to>
      <xdr:col>55</xdr:col>
      <xdr:colOff>50800</xdr:colOff>
      <xdr:row>71</xdr:row>
      <xdr:rowOff>120252</xdr:rowOff>
    </xdr:to>
    <xdr:sp macro="" textlink="">
      <xdr:nvSpPr>
        <xdr:cNvPr id="430" name="楕円 429"/>
        <xdr:cNvSpPr/>
      </xdr:nvSpPr>
      <xdr:spPr>
        <a:xfrm>
          <a:off x="10426700" y="1219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143129</xdr:rowOff>
    </xdr:from>
    <xdr:ext cx="599010" cy="259045"/>
    <xdr:sp macro="" textlink="">
      <xdr:nvSpPr>
        <xdr:cNvPr id="431" name="商工費該当値テキスト"/>
        <xdr:cNvSpPr txBox="1"/>
      </xdr:nvSpPr>
      <xdr:spPr>
        <a:xfrm>
          <a:off x="10528300" y="1214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71572</xdr:rowOff>
    </xdr:from>
    <xdr:to>
      <xdr:col>50</xdr:col>
      <xdr:colOff>165100</xdr:colOff>
      <xdr:row>78</xdr:row>
      <xdr:rowOff>1722</xdr:rowOff>
    </xdr:to>
    <xdr:sp macro="" textlink="">
      <xdr:nvSpPr>
        <xdr:cNvPr id="432" name="楕円 431"/>
        <xdr:cNvSpPr/>
      </xdr:nvSpPr>
      <xdr:spPr>
        <a:xfrm>
          <a:off x="9588500" y="132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18249</xdr:rowOff>
    </xdr:from>
    <xdr:ext cx="534377" cy="259045"/>
    <xdr:sp macro="" textlink="">
      <xdr:nvSpPr>
        <xdr:cNvPr id="433" name="テキスト ボックス 432"/>
        <xdr:cNvSpPr txBox="1"/>
      </xdr:nvSpPr>
      <xdr:spPr>
        <a:xfrm>
          <a:off x="9372111" y="130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170457</xdr:rowOff>
    </xdr:from>
    <xdr:to>
      <xdr:col>46</xdr:col>
      <xdr:colOff>38100</xdr:colOff>
      <xdr:row>74</xdr:row>
      <xdr:rowOff>100607</xdr:rowOff>
    </xdr:to>
    <xdr:sp macro="" textlink="">
      <xdr:nvSpPr>
        <xdr:cNvPr id="434" name="楕円 433"/>
        <xdr:cNvSpPr/>
      </xdr:nvSpPr>
      <xdr:spPr>
        <a:xfrm>
          <a:off x="8699500" y="126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117134</xdr:rowOff>
    </xdr:from>
    <xdr:ext cx="599010" cy="259045"/>
    <xdr:sp macro="" textlink="">
      <xdr:nvSpPr>
        <xdr:cNvPr id="435" name="テキスト ボックス 434"/>
        <xdr:cNvSpPr txBox="1"/>
      </xdr:nvSpPr>
      <xdr:spPr>
        <a:xfrm>
          <a:off x="8450795" y="1246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91193</xdr:rowOff>
    </xdr:from>
    <xdr:to>
      <xdr:col>41</xdr:col>
      <xdr:colOff>101600</xdr:colOff>
      <xdr:row>78</xdr:row>
      <xdr:rowOff>21343</xdr:rowOff>
    </xdr:to>
    <xdr:sp macro="" textlink="">
      <xdr:nvSpPr>
        <xdr:cNvPr id="436" name="楕円 435"/>
        <xdr:cNvSpPr/>
      </xdr:nvSpPr>
      <xdr:spPr>
        <a:xfrm>
          <a:off x="7810500" y="1329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37870</xdr:rowOff>
    </xdr:from>
    <xdr:ext cx="534377" cy="259045"/>
    <xdr:sp macro="" textlink="">
      <xdr:nvSpPr>
        <xdr:cNvPr id="437" name="テキスト ボックス 436"/>
        <xdr:cNvSpPr txBox="1"/>
      </xdr:nvSpPr>
      <xdr:spPr>
        <a:xfrm>
          <a:off x="7594111" y="1306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25586</xdr:rowOff>
    </xdr:from>
    <xdr:to>
      <xdr:col>36</xdr:col>
      <xdr:colOff>165100</xdr:colOff>
      <xdr:row>77</xdr:row>
      <xdr:rowOff>127186</xdr:rowOff>
    </xdr:to>
    <xdr:sp macro="" textlink="">
      <xdr:nvSpPr>
        <xdr:cNvPr id="438" name="楕円 437"/>
        <xdr:cNvSpPr/>
      </xdr:nvSpPr>
      <xdr:spPr>
        <a:xfrm>
          <a:off x="6921500" y="1322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143713</xdr:rowOff>
    </xdr:from>
    <xdr:ext cx="534377" cy="259045"/>
    <xdr:sp macro="" textlink="">
      <xdr:nvSpPr>
        <xdr:cNvPr id="439" name="テキスト ボックス 438"/>
        <xdr:cNvSpPr txBox="1"/>
      </xdr:nvSpPr>
      <xdr:spPr>
        <a:xfrm>
          <a:off x="6705111" y="1300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51" name="テキスト ボックス 450"/>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4" name="直線コネクタ 453"/>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5" name="テキスト ボックス 454"/>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9" name="直線コネクタ 458"/>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60" name="土木費最小値テキスト"/>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61" name="直線コネクタ 460"/>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2" name="土木費最大値テキスト"/>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3" name="直線コネクタ 462"/>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157435</xdr:rowOff>
    </xdr:from>
    <xdr:to>
      <xdr:col>55</xdr:col>
      <xdr:colOff>0</xdr:colOff>
      <xdr:row>97</xdr:row>
      <xdr:rowOff>161496</xdr:rowOff>
    </xdr:to>
    <xdr:cxnSp macro="">
      <xdr:nvCxnSpPr>
        <xdr:cNvPr id="464" name="直線コネクタ 463"/>
        <xdr:cNvCxnSpPr/>
      </xdr:nvCxnSpPr>
      <xdr:spPr>
        <a:xfrm flipV="1">
          <a:off x="9639300" y="16788085"/>
          <a:ext cx="838200" cy="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5" name="土木費平均値テキスト"/>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6" name="フローチャート: 判断 465"/>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159266</xdr:rowOff>
    </xdr:from>
    <xdr:to>
      <xdr:col>50</xdr:col>
      <xdr:colOff>114300</xdr:colOff>
      <xdr:row>97</xdr:row>
      <xdr:rowOff>161496</xdr:rowOff>
    </xdr:to>
    <xdr:cxnSp macro="">
      <xdr:nvCxnSpPr>
        <xdr:cNvPr id="467" name="直線コネクタ 466"/>
        <xdr:cNvCxnSpPr/>
      </xdr:nvCxnSpPr>
      <xdr:spPr>
        <a:xfrm>
          <a:off x="8750300" y="16789916"/>
          <a:ext cx="889000" cy="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8" name="フローチャート: 判断 467"/>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9" name="テキスト ボックス 468"/>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152220</xdr:rowOff>
    </xdr:from>
    <xdr:to>
      <xdr:col>45</xdr:col>
      <xdr:colOff>177800</xdr:colOff>
      <xdr:row>97</xdr:row>
      <xdr:rowOff>159266</xdr:rowOff>
    </xdr:to>
    <xdr:cxnSp macro="">
      <xdr:nvCxnSpPr>
        <xdr:cNvPr id="470" name="直線コネクタ 469"/>
        <xdr:cNvCxnSpPr/>
      </xdr:nvCxnSpPr>
      <xdr:spPr>
        <a:xfrm>
          <a:off x="7861300" y="16782870"/>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71" name="フローチャート: 判断 470"/>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37678</xdr:rowOff>
    </xdr:from>
    <xdr:ext cx="534377" cy="259045"/>
    <xdr:sp macro="" textlink="">
      <xdr:nvSpPr>
        <xdr:cNvPr id="472" name="テキスト ボックス 471"/>
        <xdr:cNvSpPr txBox="1"/>
      </xdr:nvSpPr>
      <xdr:spPr>
        <a:xfrm>
          <a:off x="8483111" y="1683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149104</xdr:rowOff>
    </xdr:from>
    <xdr:to>
      <xdr:col>41</xdr:col>
      <xdr:colOff>50800</xdr:colOff>
      <xdr:row>97</xdr:row>
      <xdr:rowOff>152220</xdr:rowOff>
    </xdr:to>
    <xdr:cxnSp macro="">
      <xdr:nvCxnSpPr>
        <xdr:cNvPr id="473" name="直線コネクタ 472"/>
        <xdr:cNvCxnSpPr/>
      </xdr:nvCxnSpPr>
      <xdr:spPr>
        <a:xfrm>
          <a:off x="6972300" y="16779754"/>
          <a:ext cx="889000" cy="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4" name="フローチャート: 判断 473"/>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35479</xdr:rowOff>
    </xdr:from>
    <xdr:ext cx="534377" cy="259045"/>
    <xdr:sp macro="" textlink="">
      <xdr:nvSpPr>
        <xdr:cNvPr id="475" name="テキスト ボックス 474"/>
        <xdr:cNvSpPr txBox="1"/>
      </xdr:nvSpPr>
      <xdr:spPr>
        <a:xfrm>
          <a:off x="7594111" y="168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6" name="フローチャート: 判断 475"/>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36503</xdr:rowOff>
    </xdr:from>
    <xdr:ext cx="534377" cy="259045"/>
    <xdr:sp macro="" textlink="">
      <xdr:nvSpPr>
        <xdr:cNvPr id="477" name="テキスト ボックス 476"/>
        <xdr:cNvSpPr txBox="1"/>
      </xdr:nvSpPr>
      <xdr:spPr>
        <a:xfrm>
          <a:off x="6705111" y="1683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106635</xdr:rowOff>
    </xdr:from>
    <xdr:to>
      <xdr:col>55</xdr:col>
      <xdr:colOff>50800</xdr:colOff>
      <xdr:row>98</xdr:row>
      <xdr:rowOff>36785</xdr:rowOff>
    </xdr:to>
    <xdr:sp macro="" textlink="">
      <xdr:nvSpPr>
        <xdr:cNvPr id="483" name="楕円 482"/>
        <xdr:cNvSpPr/>
      </xdr:nvSpPr>
      <xdr:spPr>
        <a:xfrm>
          <a:off x="10426700" y="167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66012</xdr:rowOff>
    </xdr:from>
    <xdr:ext cx="534377" cy="259045"/>
    <xdr:sp macro="" textlink="">
      <xdr:nvSpPr>
        <xdr:cNvPr id="484" name="土木費該当値テキスト"/>
        <xdr:cNvSpPr txBox="1"/>
      </xdr:nvSpPr>
      <xdr:spPr>
        <a:xfrm>
          <a:off x="10528300" y="165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110696</xdr:rowOff>
    </xdr:from>
    <xdr:to>
      <xdr:col>50</xdr:col>
      <xdr:colOff>165100</xdr:colOff>
      <xdr:row>98</xdr:row>
      <xdr:rowOff>40846</xdr:rowOff>
    </xdr:to>
    <xdr:sp macro="" textlink="">
      <xdr:nvSpPr>
        <xdr:cNvPr id="485" name="楕円 484"/>
        <xdr:cNvSpPr/>
      </xdr:nvSpPr>
      <xdr:spPr>
        <a:xfrm>
          <a:off x="9588500" y="1674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57373</xdr:rowOff>
    </xdr:from>
    <xdr:ext cx="534377" cy="259045"/>
    <xdr:sp macro="" textlink="">
      <xdr:nvSpPr>
        <xdr:cNvPr id="486" name="テキスト ボックス 485"/>
        <xdr:cNvSpPr txBox="1"/>
      </xdr:nvSpPr>
      <xdr:spPr>
        <a:xfrm>
          <a:off x="9372111" y="1651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108466</xdr:rowOff>
    </xdr:from>
    <xdr:to>
      <xdr:col>46</xdr:col>
      <xdr:colOff>38100</xdr:colOff>
      <xdr:row>98</xdr:row>
      <xdr:rowOff>38616</xdr:rowOff>
    </xdr:to>
    <xdr:sp macro="" textlink="">
      <xdr:nvSpPr>
        <xdr:cNvPr id="487" name="楕円 486"/>
        <xdr:cNvSpPr/>
      </xdr:nvSpPr>
      <xdr:spPr>
        <a:xfrm>
          <a:off x="8699500" y="167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55143</xdr:rowOff>
    </xdr:from>
    <xdr:ext cx="534377" cy="259045"/>
    <xdr:sp macro="" textlink="">
      <xdr:nvSpPr>
        <xdr:cNvPr id="488" name="テキスト ボックス 487"/>
        <xdr:cNvSpPr txBox="1"/>
      </xdr:nvSpPr>
      <xdr:spPr>
        <a:xfrm>
          <a:off x="8483111" y="1651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101420</xdr:rowOff>
    </xdr:from>
    <xdr:to>
      <xdr:col>41</xdr:col>
      <xdr:colOff>101600</xdr:colOff>
      <xdr:row>98</xdr:row>
      <xdr:rowOff>31570</xdr:rowOff>
    </xdr:to>
    <xdr:sp macro="" textlink="">
      <xdr:nvSpPr>
        <xdr:cNvPr id="489" name="楕円 488"/>
        <xdr:cNvSpPr/>
      </xdr:nvSpPr>
      <xdr:spPr>
        <a:xfrm>
          <a:off x="7810500" y="167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48097</xdr:rowOff>
    </xdr:from>
    <xdr:ext cx="534377" cy="259045"/>
    <xdr:sp macro="" textlink="">
      <xdr:nvSpPr>
        <xdr:cNvPr id="490" name="テキスト ボックス 489"/>
        <xdr:cNvSpPr txBox="1"/>
      </xdr:nvSpPr>
      <xdr:spPr>
        <a:xfrm>
          <a:off x="7594111" y="165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98304</xdr:rowOff>
    </xdr:from>
    <xdr:to>
      <xdr:col>36</xdr:col>
      <xdr:colOff>165100</xdr:colOff>
      <xdr:row>98</xdr:row>
      <xdr:rowOff>28454</xdr:rowOff>
    </xdr:to>
    <xdr:sp macro="" textlink="">
      <xdr:nvSpPr>
        <xdr:cNvPr id="491" name="楕円 490"/>
        <xdr:cNvSpPr/>
      </xdr:nvSpPr>
      <xdr:spPr>
        <a:xfrm>
          <a:off x="6921500" y="167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44981</xdr:rowOff>
    </xdr:from>
    <xdr:ext cx="534377" cy="259045"/>
    <xdr:sp macro="" textlink="">
      <xdr:nvSpPr>
        <xdr:cNvPr id="492" name="テキスト ボックス 491"/>
        <xdr:cNvSpPr txBox="1"/>
      </xdr:nvSpPr>
      <xdr:spPr>
        <a:xfrm>
          <a:off x="6705111" y="165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9" name="直線コネクタ 518"/>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20" name="消防費最小値テキスト"/>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21" name="直線コネクタ 520"/>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2" name="消防費最大値テキスト"/>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3" name="直線コネクタ 522"/>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42284</xdr:rowOff>
    </xdr:from>
    <xdr:to>
      <xdr:col>85</xdr:col>
      <xdr:colOff>127000</xdr:colOff>
      <xdr:row>36</xdr:row>
      <xdr:rowOff>52865</xdr:rowOff>
    </xdr:to>
    <xdr:cxnSp macro="">
      <xdr:nvCxnSpPr>
        <xdr:cNvPr id="524" name="直線コネクタ 523"/>
        <xdr:cNvCxnSpPr/>
      </xdr:nvCxnSpPr>
      <xdr:spPr>
        <a:xfrm flipV="1">
          <a:off x="15481300" y="6214484"/>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5" name="消防費平均値テキスト"/>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6" name="フローチャート: 判断 525"/>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36536</xdr:rowOff>
    </xdr:from>
    <xdr:to>
      <xdr:col>81</xdr:col>
      <xdr:colOff>50800</xdr:colOff>
      <xdr:row>36</xdr:row>
      <xdr:rowOff>52865</xdr:rowOff>
    </xdr:to>
    <xdr:cxnSp macro="">
      <xdr:nvCxnSpPr>
        <xdr:cNvPr id="527" name="直線コネクタ 526"/>
        <xdr:cNvCxnSpPr/>
      </xdr:nvCxnSpPr>
      <xdr:spPr>
        <a:xfrm>
          <a:off x="14592300" y="6037286"/>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8" name="フローチャート: 判断 527"/>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60240</xdr:rowOff>
    </xdr:from>
    <xdr:ext cx="534377" cy="259045"/>
    <xdr:sp macro="" textlink="">
      <xdr:nvSpPr>
        <xdr:cNvPr id="529" name="テキスト ボックス 528"/>
        <xdr:cNvSpPr txBox="1"/>
      </xdr:nvSpPr>
      <xdr:spPr>
        <a:xfrm>
          <a:off x="1521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36536</xdr:rowOff>
    </xdr:from>
    <xdr:to>
      <xdr:col>76</xdr:col>
      <xdr:colOff>114300</xdr:colOff>
      <xdr:row>35</xdr:row>
      <xdr:rowOff>104463</xdr:rowOff>
    </xdr:to>
    <xdr:cxnSp macro="">
      <xdr:nvCxnSpPr>
        <xdr:cNvPr id="530" name="直線コネクタ 529"/>
        <xdr:cNvCxnSpPr/>
      </xdr:nvCxnSpPr>
      <xdr:spPr>
        <a:xfrm flipV="1">
          <a:off x="13703300" y="6037286"/>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31" name="フローチャート: 判断 530"/>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124869</xdr:rowOff>
    </xdr:from>
    <xdr:ext cx="534377" cy="259045"/>
    <xdr:sp macro="" textlink="">
      <xdr:nvSpPr>
        <xdr:cNvPr id="532" name="テキスト ボックス 531"/>
        <xdr:cNvSpPr txBox="1"/>
      </xdr:nvSpPr>
      <xdr:spPr>
        <a:xfrm>
          <a:off x="14325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39149</xdr:rowOff>
    </xdr:from>
    <xdr:to>
      <xdr:col>71</xdr:col>
      <xdr:colOff>177800</xdr:colOff>
      <xdr:row>35</xdr:row>
      <xdr:rowOff>104463</xdr:rowOff>
    </xdr:to>
    <xdr:cxnSp macro="">
      <xdr:nvCxnSpPr>
        <xdr:cNvPr id="533" name="直線コネクタ 532"/>
        <xdr:cNvCxnSpPr/>
      </xdr:nvCxnSpPr>
      <xdr:spPr>
        <a:xfrm>
          <a:off x="12814300" y="603989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4" name="フローチャート: 判断 533"/>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29543</xdr:rowOff>
    </xdr:from>
    <xdr:ext cx="534377" cy="259045"/>
    <xdr:sp macro="" textlink="">
      <xdr:nvSpPr>
        <xdr:cNvPr id="535" name="テキスト ボックス 534"/>
        <xdr:cNvSpPr txBox="1"/>
      </xdr:nvSpPr>
      <xdr:spPr>
        <a:xfrm>
          <a:off x="13436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6" name="フローチャート: 判断 535"/>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170393</xdr:rowOff>
    </xdr:from>
    <xdr:ext cx="534377" cy="259045"/>
    <xdr:sp macro="" textlink="">
      <xdr:nvSpPr>
        <xdr:cNvPr id="537" name="テキスト ボックス 536"/>
        <xdr:cNvSpPr txBox="1"/>
      </xdr:nvSpPr>
      <xdr:spPr>
        <a:xfrm>
          <a:off x="12547111" y="634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162934</xdr:rowOff>
    </xdr:from>
    <xdr:to>
      <xdr:col>85</xdr:col>
      <xdr:colOff>177800</xdr:colOff>
      <xdr:row>36</xdr:row>
      <xdr:rowOff>93084</xdr:rowOff>
    </xdr:to>
    <xdr:sp macro="" textlink="">
      <xdr:nvSpPr>
        <xdr:cNvPr id="543" name="楕円 542"/>
        <xdr:cNvSpPr/>
      </xdr:nvSpPr>
      <xdr:spPr>
        <a:xfrm>
          <a:off x="16268700" y="61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14361</xdr:rowOff>
    </xdr:from>
    <xdr:ext cx="534377" cy="259045"/>
    <xdr:sp macro="" textlink="">
      <xdr:nvSpPr>
        <xdr:cNvPr id="544" name="消防費該当値テキスト"/>
        <xdr:cNvSpPr txBox="1"/>
      </xdr:nvSpPr>
      <xdr:spPr>
        <a:xfrm>
          <a:off x="16370300" y="60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2065</xdr:rowOff>
    </xdr:from>
    <xdr:to>
      <xdr:col>81</xdr:col>
      <xdr:colOff>101600</xdr:colOff>
      <xdr:row>36</xdr:row>
      <xdr:rowOff>103665</xdr:rowOff>
    </xdr:to>
    <xdr:sp macro="" textlink="">
      <xdr:nvSpPr>
        <xdr:cNvPr id="545" name="楕円 544"/>
        <xdr:cNvSpPr/>
      </xdr:nvSpPr>
      <xdr:spPr>
        <a:xfrm>
          <a:off x="15430500" y="61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120192</xdr:rowOff>
    </xdr:from>
    <xdr:ext cx="534377" cy="259045"/>
    <xdr:sp macro="" textlink="">
      <xdr:nvSpPr>
        <xdr:cNvPr id="546" name="テキスト ボックス 545"/>
        <xdr:cNvSpPr txBox="1"/>
      </xdr:nvSpPr>
      <xdr:spPr>
        <a:xfrm>
          <a:off x="15214111" y="59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157186</xdr:rowOff>
    </xdr:from>
    <xdr:to>
      <xdr:col>76</xdr:col>
      <xdr:colOff>165100</xdr:colOff>
      <xdr:row>35</xdr:row>
      <xdr:rowOff>87336</xdr:rowOff>
    </xdr:to>
    <xdr:sp macro="" textlink="">
      <xdr:nvSpPr>
        <xdr:cNvPr id="547" name="楕円 546"/>
        <xdr:cNvSpPr/>
      </xdr:nvSpPr>
      <xdr:spPr>
        <a:xfrm>
          <a:off x="14541500" y="59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103863</xdr:rowOff>
    </xdr:from>
    <xdr:ext cx="534377" cy="259045"/>
    <xdr:sp macro="" textlink="">
      <xdr:nvSpPr>
        <xdr:cNvPr id="548" name="テキスト ボックス 547"/>
        <xdr:cNvSpPr txBox="1"/>
      </xdr:nvSpPr>
      <xdr:spPr>
        <a:xfrm>
          <a:off x="14325111" y="576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53663</xdr:rowOff>
    </xdr:from>
    <xdr:to>
      <xdr:col>72</xdr:col>
      <xdr:colOff>38100</xdr:colOff>
      <xdr:row>35</xdr:row>
      <xdr:rowOff>155263</xdr:rowOff>
    </xdr:to>
    <xdr:sp macro="" textlink="">
      <xdr:nvSpPr>
        <xdr:cNvPr id="549" name="楕円 548"/>
        <xdr:cNvSpPr/>
      </xdr:nvSpPr>
      <xdr:spPr>
        <a:xfrm>
          <a:off x="13652500" y="605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340</xdr:rowOff>
    </xdr:from>
    <xdr:ext cx="534377" cy="259045"/>
    <xdr:sp macro="" textlink="">
      <xdr:nvSpPr>
        <xdr:cNvPr id="550" name="テキスト ボックス 549"/>
        <xdr:cNvSpPr txBox="1"/>
      </xdr:nvSpPr>
      <xdr:spPr>
        <a:xfrm>
          <a:off x="13436111" y="582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159799</xdr:rowOff>
    </xdr:from>
    <xdr:to>
      <xdr:col>67</xdr:col>
      <xdr:colOff>101600</xdr:colOff>
      <xdr:row>35</xdr:row>
      <xdr:rowOff>89949</xdr:rowOff>
    </xdr:to>
    <xdr:sp macro="" textlink="">
      <xdr:nvSpPr>
        <xdr:cNvPr id="551" name="楕円 550"/>
        <xdr:cNvSpPr/>
      </xdr:nvSpPr>
      <xdr:spPr>
        <a:xfrm>
          <a:off x="12763500" y="598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106476</xdr:rowOff>
    </xdr:from>
    <xdr:ext cx="534377" cy="259045"/>
    <xdr:sp macro="" textlink="">
      <xdr:nvSpPr>
        <xdr:cNvPr id="552" name="テキスト ボックス 551"/>
        <xdr:cNvSpPr txBox="1"/>
      </xdr:nvSpPr>
      <xdr:spPr>
        <a:xfrm>
          <a:off x="12547111" y="576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1" name="テキスト ボックス 570"/>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9" name="直線コネクタ 578"/>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80" name="教育費最小値テキスト"/>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81" name="直線コネクタ 580"/>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2" name="教育費最大値テキスト"/>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3" name="直線コネクタ 582"/>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15048</xdr:rowOff>
    </xdr:from>
    <xdr:to>
      <xdr:col>85</xdr:col>
      <xdr:colOff>127000</xdr:colOff>
      <xdr:row>58</xdr:row>
      <xdr:rowOff>23941</xdr:rowOff>
    </xdr:to>
    <xdr:cxnSp macro="">
      <xdr:nvCxnSpPr>
        <xdr:cNvPr id="584" name="直線コネクタ 583"/>
        <xdr:cNvCxnSpPr/>
      </xdr:nvCxnSpPr>
      <xdr:spPr>
        <a:xfrm>
          <a:off x="15481300" y="9787698"/>
          <a:ext cx="838200" cy="18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91181</xdr:rowOff>
    </xdr:from>
    <xdr:ext cx="534377" cy="259045"/>
    <xdr:sp macro="" textlink="">
      <xdr:nvSpPr>
        <xdr:cNvPr id="585" name="教育費平均値テキスト"/>
        <xdr:cNvSpPr txBox="1"/>
      </xdr:nvSpPr>
      <xdr:spPr>
        <a:xfrm>
          <a:off x="16370300" y="9692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6" name="フローチャート: 判断 585"/>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56533</xdr:rowOff>
    </xdr:from>
    <xdr:to>
      <xdr:col>81</xdr:col>
      <xdr:colOff>50800</xdr:colOff>
      <xdr:row>57</xdr:row>
      <xdr:rowOff>15048</xdr:rowOff>
    </xdr:to>
    <xdr:cxnSp macro="">
      <xdr:nvCxnSpPr>
        <xdr:cNvPr id="587" name="直線コネクタ 586"/>
        <xdr:cNvCxnSpPr/>
      </xdr:nvCxnSpPr>
      <xdr:spPr>
        <a:xfrm>
          <a:off x="14592300" y="9657733"/>
          <a:ext cx="889000" cy="12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8" name="フローチャート: 判断 587"/>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9" name="テキスト ボックス 588"/>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107598</xdr:rowOff>
    </xdr:from>
    <xdr:to>
      <xdr:col>76</xdr:col>
      <xdr:colOff>114300</xdr:colOff>
      <xdr:row>56</xdr:row>
      <xdr:rowOff>56533</xdr:rowOff>
    </xdr:to>
    <xdr:cxnSp macro="">
      <xdr:nvCxnSpPr>
        <xdr:cNvPr id="590" name="直線コネクタ 589"/>
        <xdr:cNvCxnSpPr/>
      </xdr:nvCxnSpPr>
      <xdr:spPr>
        <a:xfrm>
          <a:off x="13703300" y="9194448"/>
          <a:ext cx="889000" cy="4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91" name="フローチャート: 判断 590"/>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92" name="テキスト ボックス 591"/>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107598</xdr:rowOff>
    </xdr:from>
    <xdr:to>
      <xdr:col>71</xdr:col>
      <xdr:colOff>177800</xdr:colOff>
      <xdr:row>55</xdr:row>
      <xdr:rowOff>635</xdr:rowOff>
    </xdr:to>
    <xdr:cxnSp macro="">
      <xdr:nvCxnSpPr>
        <xdr:cNvPr id="593" name="直線コネクタ 592"/>
        <xdr:cNvCxnSpPr/>
      </xdr:nvCxnSpPr>
      <xdr:spPr>
        <a:xfrm flipV="1">
          <a:off x="12814300" y="9194448"/>
          <a:ext cx="889000" cy="235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4" name="フローチャート: 判断 593"/>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144039</xdr:rowOff>
    </xdr:from>
    <xdr:ext cx="534377" cy="259045"/>
    <xdr:sp macro="" textlink="">
      <xdr:nvSpPr>
        <xdr:cNvPr id="595" name="テキスト ボックス 594"/>
        <xdr:cNvSpPr txBox="1"/>
      </xdr:nvSpPr>
      <xdr:spPr>
        <a:xfrm>
          <a:off x="13436111" y="991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6" name="フローチャート: 判断 595"/>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49921</xdr:rowOff>
    </xdr:from>
    <xdr:ext cx="534377" cy="259045"/>
    <xdr:sp macro="" textlink="">
      <xdr:nvSpPr>
        <xdr:cNvPr id="597" name="テキスト ボックス 596"/>
        <xdr:cNvSpPr txBox="1"/>
      </xdr:nvSpPr>
      <xdr:spPr>
        <a:xfrm>
          <a:off x="12547111" y="999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144591</xdr:rowOff>
    </xdr:from>
    <xdr:to>
      <xdr:col>85</xdr:col>
      <xdr:colOff>177800</xdr:colOff>
      <xdr:row>58</xdr:row>
      <xdr:rowOff>74741</xdr:rowOff>
    </xdr:to>
    <xdr:sp macro="" textlink="">
      <xdr:nvSpPr>
        <xdr:cNvPr id="603" name="楕円 602"/>
        <xdr:cNvSpPr/>
      </xdr:nvSpPr>
      <xdr:spPr>
        <a:xfrm>
          <a:off x="16268700" y="991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123018</xdr:rowOff>
    </xdr:from>
    <xdr:ext cx="534377" cy="259045"/>
    <xdr:sp macro="" textlink="">
      <xdr:nvSpPr>
        <xdr:cNvPr id="604" name="教育費該当値テキスト"/>
        <xdr:cNvSpPr txBox="1"/>
      </xdr:nvSpPr>
      <xdr:spPr>
        <a:xfrm>
          <a:off x="16370300" y="989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135698</xdr:rowOff>
    </xdr:from>
    <xdr:to>
      <xdr:col>81</xdr:col>
      <xdr:colOff>101600</xdr:colOff>
      <xdr:row>57</xdr:row>
      <xdr:rowOff>65848</xdr:rowOff>
    </xdr:to>
    <xdr:sp macro="" textlink="">
      <xdr:nvSpPr>
        <xdr:cNvPr id="605" name="楕円 604"/>
        <xdr:cNvSpPr/>
      </xdr:nvSpPr>
      <xdr:spPr>
        <a:xfrm>
          <a:off x="15430500" y="973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82375</xdr:rowOff>
    </xdr:from>
    <xdr:ext cx="534377" cy="259045"/>
    <xdr:sp macro="" textlink="">
      <xdr:nvSpPr>
        <xdr:cNvPr id="606" name="テキスト ボックス 605"/>
        <xdr:cNvSpPr txBox="1"/>
      </xdr:nvSpPr>
      <xdr:spPr>
        <a:xfrm>
          <a:off x="15214111" y="951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5733</xdr:rowOff>
    </xdr:from>
    <xdr:to>
      <xdr:col>76</xdr:col>
      <xdr:colOff>165100</xdr:colOff>
      <xdr:row>56</xdr:row>
      <xdr:rowOff>107333</xdr:rowOff>
    </xdr:to>
    <xdr:sp macro="" textlink="">
      <xdr:nvSpPr>
        <xdr:cNvPr id="607" name="楕円 606"/>
        <xdr:cNvSpPr/>
      </xdr:nvSpPr>
      <xdr:spPr>
        <a:xfrm>
          <a:off x="14541500" y="960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123860</xdr:rowOff>
    </xdr:from>
    <xdr:ext cx="534377" cy="259045"/>
    <xdr:sp macro="" textlink="">
      <xdr:nvSpPr>
        <xdr:cNvPr id="608" name="テキスト ボックス 607"/>
        <xdr:cNvSpPr txBox="1"/>
      </xdr:nvSpPr>
      <xdr:spPr>
        <a:xfrm>
          <a:off x="14325111" y="938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56798</xdr:rowOff>
    </xdr:from>
    <xdr:to>
      <xdr:col>72</xdr:col>
      <xdr:colOff>38100</xdr:colOff>
      <xdr:row>53</xdr:row>
      <xdr:rowOff>158398</xdr:rowOff>
    </xdr:to>
    <xdr:sp macro="" textlink="">
      <xdr:nvSpPr>
        <xdr:cNvPr id="609" name="楕円 608"/>
        <xdr:cNvSpPr/>
      </xdr:nvSpPr>
      <xdr:spPr>
        <a:xfrm>
          <a:off x="13652500" y="914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3475</xdr:rowOff>
    </xdr:from>
    <xdr:ext cx="599010" cy="259045"/>
    <xdr:sp macro="" textlink="">
      <xdr:nvSpPr>
        <xdr:cNvPr id="610" name="テキスト ボックス 609"/>
        <xdr:cNvSpPr txBox="1"/>
      </xdr:nvSpPr>
      <xdr:spPr>
        <a:xfrm>
          <a:off x="13403795" y="891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121285</xdr:rowOff>
    </xdr:from>
    <xdr:to>
      <xdr:col>67</xdr:col>
      <xdr:colOff>101600</xdr:colOff>
      <xdr:row>55</xdr:row>
      <xdr:rowOff>51435</xdr:rowOff>
    </xdr:to>
    <xdr:sp macro="" textlink="">
      <xdr:nvSpPr>
        <xdr:cNvPr id="611" name="楕円 610"/>
        <xdr:cNvSpPr/>
      </xdr:nvSpPr>
      <xdr:spPr>
        <a:xfrm>
          <a:off x="12763500" y="937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67962</xdr:rowOff>
    </xdr:from>
    <xdr:ext cx="599010" cy="259045"/>
    <xdr:sp macro="" textlink="">
      <xdr:nvSpPr>
        <xdr:cNvPr id="612" name="テキスト ボックス 611"/>
        <xdr:cNvSpPr txBox="1"/>
      </xdr:nvSpPr>
      <xdr:spPr>
        <a:xfrm>
          <a:off x="12514795" y="915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6" name="テキスト ボックス 62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8" name="テキスト ボックス 62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0" name="テキスト ボックス 62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4" name="直線コネクタ 633"/>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5" name="災害復旧費最小値テキスト"/>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7" name="災害復旧費最大値テキスト"/>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8" name="直線コネクタ 637"/>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136353</xdr:rowOff>
    </xdr:from>
    <xdr:to>
      <xdr:col>85</xdr:col>
      <xdr:colOff>127000</xdr:colOff>
      <xdr:row>78</xdr:row>
      <xdr:rowOff>136781</xdr:rowOff>
    </xdr:to>
    <xdr:cxnSp macro="">
      <xdr:nvCxnSpPr>
        <xdr:cNvPr id="639" name="直線コネクタ 638"/>
        <xdr:cNvCxnSpPr/>
      </xdr:nvCxnSpPr>
      <xdr:spPr>
        <a:xfrm flipV="1">
          <a:off x="15481300" y="13509453"/>
          <a:ext cx="8382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40" name="災害復旧費平均値テキスト"/>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41" name="フローチャート: 判断 640"/>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118959</xdr:rowOff>
    </xdr:from>
    <xdr:to>
      <xdr:col>81</xdr:col>
      <xdr:colOff>50800</xdr:colOff>
      <xdr:row>78</xdr:row>
      <xdr:rowOff>136781</xdr:rowOff>
    </xdr:to>
    <xdr:cxnSp macro="">
      <xdr:nvCxnSpPr>
        <xdr:cNvPr id="642" name="直線コネクタ 641"/>
        <xdr:cNvCxnSpPr/>
      </xdr:nvCxnSpPr>
      <xdr:spPr>
        <a:xfrm>
          <a:off x="14592300" y="13492059"/>
          <a:ext cx="8890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3" name="フローチャート: 判断 642"/>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4" name="テキスト ボックス 643"/>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116593</xdr:rowOff>
    </xdr:from>
    <xdr:to>
      <xdr:col>76</xdr:col>
      <xdr:colOff>114300</xdr:colOff>
      <xdr:row>78</xdr:row>
      <xdr:rowOff>118959</xdr:rowOff>
    </xdr:to>
    <xdr:cxnSp macro="">
      <xdr:nvCxnSpPr>
        <xdr:cNvPr id="645" name="直線コネクタ 644"/>
        <xdr:cNvCxnSpPr/>
      </xdr:nvCxnSpPr>
      <xdr:spPr>
        <a:xfrm>
          <a:off x="13703300" y="13489693"/>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6" name="フローチャート: 判断 645"/>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5267</xdr:rowOff>
    </xdr:from>
    <xdr:ext cx="469744" cy="259045"/>
    <xdr:sp macro="" textlink="">
      <xdr:nvSpPr>
        <xdr:cNvPr id="647" name="テキスト ボックス 646"/>
        <xdr:cNvSpPr txBox="1"/>
      </xdr:nvSpPr>
      <xdr:spPr>
        <a:xfrm>
          <a:off x="14357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116593</xdr:rowOff>
    </xdr:from>
    <xdr:to>
      <xdr:col>71</xdr:col>
      <xdr:colOff>177800</xdr:colOff>
      <xdr:row>78</xdr:row>
      <xdr:rowOff>138250</xdr:rowOff>
    </xdr:to>
    <xdr:cxnSp macro="">
      <xdr:nvCxnSpPr>
        <xdr:cNvPr id="648" name="直線コネクタ 647"/>
        <xdr:cNvCxnSpPr/>
      </xdr:nvCxnSpPr>
      <xdr:spPr>
        <a:xfrm flipV="1">
          <a:off x="12814300" y="13489693"/>
          <a:ext cx="8890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9" name="フローチャート: 判断 648"/>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4522</xdr:rowOff>
    </xdr:from>
    <xdr:ext cx="469744" cy="259045"/>
    <xdr:sp macro="" textlink="">
      <xdr:nvSpPr>
        <xdr:cNvPr id="650" name="テキスト ボックス 649"/>
        <xdr:cNvSpPr txBox="1"/>
      </xdr:nvSpPr>
      <xdr:spPr>
        <a:xfrm>
          <a:off x="13468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51" name="フローチャート: 判断 650"/>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2" name="テキスト ボックス 651"/>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85553</xdr:rowOff>
    </xdr:from>
    <xdr:to>
      <xdr:col>85</xdr:col>
      <xdr:colOff>177800</xdr:colOff>
      <xdr:row>79</xdr:row>
      <xdr:rowOff>15703</xdr:rowOff>
    </xdr:to>
    <xdr:sp macro="" textlink="">
      <xdr:nvSpPr>
        <xdr:cNvPr id="658" name="楕円 657"/>
        <xdr:cNvSpPr/>
      </xdr:nvSpPr>
      <xdr:spPr>
        <a:xfrm>
          <a:off x="16268700" y="134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59787</xdr:rowOff>
    </xdr:from>
    <xdr:ext cx="469744" cy="259045"/>
    <xdr:sp macro="" textlink="">
      <xdr:nvSpPr>
        <xdr:cNvPr id="659" name="災害復旧費該当値テキスト"/>
        <xdr:cNvSpPr txBox="1"/>
      </xdr:nvSpPr>
      <xdr:spPr>
        <a:xfrm>
          <a:off x="16370300" y="1343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85981</xdr:rowOff>
    </xdr:from>
    <xdr:to>
      <xdr:col>81</xdr:col>
      <xdr:colOff>101600</xdr:colOff>
      <xdr:row>79</xdr:row>
      <xdr:rowOff>16131</xdr:rowOff>
    </xdr:to>
    <xdr:sp macro="" textlink="">
      <xdr:nvSpPr>
        <xdr:cNvPr id="660" name="楕円 659"/>
        <xdr:cNvSpPr/>
      </xdr:nvSpPr>
      <xdr:spPr>
        <a:xfrm>
          <a:off x="15430500" y="134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7258</xdr:rowOff>
    </xdr:from>
    <xdr:ext cx="469744" cy="259045"/>
    <xdr:sp macro="" textlink="">
      <xdr:nvSpPr>
        <xdr:cNvPr id="661" name="テキスト ボックス 660"/>
        <xdr:cNvSpPr txBox="1"/>
      </xdr:nvSpPr>
      <xdr:spPr>
        <a:xfrm>
          <a:off x="15246428" y="1355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68159</xdr:rowOff>
    </xdr:from>
    <xdr:to>
      <xdr:col>76</xdr:col>
      <xdr:colOff>165100</xdr:colOff>
      <xdr:row>78</xdr:row>
      <xdr:rowOff>169759</xdr:rowOff>
    </xdr:to>
    <xdr:sp macro="" textlink="">
      <xdr:nvSpPr>
        <xdr:cNvPr id="662" name="楕円 661"/>
        <xdr:cNvSpPr/>
      </xdr:nvSpPr>
      <xdr:spPr>
        <a:xfrm>
          <a:off x="14541500" y="134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14836</xdr:rowOff>
    </xdr:from>
    <xdr:ext cx="469744" cy="259045"/>
    <xdr:sp macro="" textlink="">
      <xdr:nvSpPr>
        <xdr:cNvPr id="663" name="テキスト ボックス 662"/>
        <xdr:cNvSpPr txBox="1"/>
      </xdr:nvSpPr>
      <xdr:spPr>
        <a:xfrm>
          <a:off x="14357428" y="1321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65793</xdr:rowOff>
    </xdr:from>
    <xdr:to>
      <xdr:col>72</xdr:col>
      <xdr:colOff>38100</xdr:colOff>
      <xdr:row>78</xdr:row>
      <xdr:rowOff>167393</xdr:rowOff>
    </xdr:to>
    <xdr:sp macro="" textlink="">
      <xdr:nvSpPr>
        <xdr:cNvPr id="664" name="楕円 663"/>
        <xdr:cNvSpPr/>
      </xdr:nvSpPr>
      <xdr:spPr>
        <a:xfrm>
          <a:off x="13652500" y="134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12470</xdr:rowOff>
    </xdr:from>
    <xdr:ext cx="534377" cy="259045"/>
    <xdr:sp macro="" textlink="">
      <xdr:nvSpPr>
        <xdr:cNvPr id="665" name="テキスト ボックス 664"/>
        <xdr:cNvSpPr txBox="1"/>
      </xdr:nvSpPr>
      <xdr:spPr>
        <a:xfrm>
          <a:off x="13436111" y="13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87450</xdr:rowOff>
    </xdr:from>
    <xdr:to>
      <xdr:col>67</xdr:col>
      <xdr:colOff>101600</xdr:colOff>
      <xdr:row>79</xdr:row>
      <xdr:rowOff>17600</xdr:rowOff>
    </xdr:to>
    <xdr:sp macro="" textlink="">
      <xdr:nvSpPr>
        <xdr:cNvPr id="666" name="楕円 665"/>
        <xdr:cNvSpPr/>
      </xdr:nvSpPr>
      <xdr:spPr>
        <a:xfrm>
          <a:off x="12763500" y="134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8727</xdr:rowOff>
    </xdr:from>
    <xdr:ext cx="378565" cy="259045"/>
    <xdr:sp macro="" textlink="">
      <xdr:nvSpPr>
        <xdr:cNvPr id="667" name="テキスト ボックス 666"/>
        <xdr:cNvSpPr txBox="1"/>
      </xdr:nvSpPr>
      <xdr:spPr>
        <a:xfrm>
          <a:off x="12625017" y="1355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3" name="直線コネクタ 692"/>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4" name="公債費最小値テキスト"/>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5" name="直線コネクタ 694"/>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6" name="公債費最大値テキスト"/>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7" name="直線コネクタ 696"/>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93556</xdr:rowOff>
    </xdr:from>
    <xdr:to>
      <xdr:col>85</xdr:col>
      <xdr:colOff>127000</xdr:colOff>
      <xdr:row>94</xdr:row>
      <xdr:rowOff>94340</xdr:rowOff>
    </xdr:to>
    <xdr:cxnSp macro="">
      <xdr:nvCxnSpPr>
        <xdr:cNvPr id="698" name="直線コネクタ 697"/>
        <xdr:cNvCxnSpPr/>
      </xdr:nvCxnSpPr>
      <xdr:spPr>
        <a:xfrm flipV="1">
          <a:off x="15481300" y="16209856"/>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9" name="公債費平均値テキスト"/>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700" name="フローチャート: 判断 699"/>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94340</xdr:rowOff>
    </xdr:from>
    <xdr:to>
      <xdr:col>81</xdr:col>
      <xdr:colOff>50800</xdr:colOff>
      <xdr:row>94</xdr:row>
      <xdr:rowOff>102863</xdr:rowOff>
    </xdr:to>
    <xdr:cxnSp macro="">
      <xdr:nvCxnSpPr>
        <xdr:cNvPr id="701" name="直線コネクタ 700"/>
        <xdr:cNvCxnSpPr/>
      </xdr:nvCxnSpPr>
      <xdr:spPr>
        <a:xfrm flipV="1">
          <a:off x="14592300" y="16210640"/>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2" name="フローチャート: 判断 701"/>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3" name="テキスト ボックス 702"/>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102863</xdr:rowOff>
    </xdr:from>
    <xdr:to>
      <xdr:col>76</xdr:col>
      <xdr:colOff>114300</xdr:colOff>
      <xdr:row>94</xdr:row>
      <xdr:rowOff>117526</xdr:rowOff>
    </xdr:to>
    <xdr:cxnSp macro="">
      <xdr:nvCxnSpPr>
        <xdr:cNvPr id="704" name="直線コネクタ 703"/>
        <xdr:cNvCxnSpPr/>
      </xdr:nvCxnSpPr>
      <xdr:spPr>
        <a:xfrm flipV="1">
          <a:off x="13703300" y="16219163"/>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5" name="フローチャート: 判断 704"/>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6" name="テキスト ボックス 705"/>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117526</xdr:rowOff>
    </xdr:from>
    <xdr:to>
      <xdr:col>71</xdr:col>
      <xdr:colOff>177800</xdr:colOff>
      <xdr:row>95</xdr:row>
      <xdr:rowOff>21067</xdr:rowOff>
    </xdr:to>
    <xdr:cxnSp macro="">
      <xdr:nvCxnSpPr>
        <xdr:cNvPr id="707" name="直線コネクタ 706"/>
        <xdr:cNvCxnSpPr/>
      </xdr:nvCxnSpPr>
      <xdr:spPr>
        <a:xfrm flipV="1">
          <a:off x="12814300" y="16233826"/>
          <a:ext cx="889000" cy="7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8" name="フローチャート: 判断 707"/>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106690</xdr:rowOff>
    </xdr:from>
    <xdr:ext cx="534377" cy="259045"/>
    <xdr:sp macro="" textlink="">
      <xdr:nvSpPr>
        <xdr:cNvPr id="709" name="テキスト ボックス 708"/>
        <xdr:cNvSpPr txBox="1"/>
      </xdr:nvSpPr>
      <xdr:spPr>
        <a:xfrm>
          <a:off x="13436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10" name="フローチャート: 判断 709"/>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11" name="テキスト ボックス 710"/>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42756</xdr:rowOff>
    </xdr:from>
    <xdr:to>
      <xdr:col>85</xdr:col>
      <xdr:colOff>177800</xdr:colOff>
      <xdr:row>94</xdr:row>
      <xdr:rowOff>144356</xdr:rowOff>
    </xdr:to>
    <xdr:sp macro="" textlink="">
      <xdr:nvSpPr>
        <xdr:cNvPr id="717" name="楕円 716"/>
        <xdr:cNvSpPr/>
      </xdr:nvSpPr>
      <xdr:spPr>
        <a:xfrm>
          <a:off x="16268700" y="161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65633</xdr:rowOff>
    </xdr:from>
    <xdr:ext cx="534377" cy="259045"/>
    <xdr:sp macro="" textlink="">
      <xdr:nvSpPr>
        <xdr:cNvPr id="718" name="公債費該当値テキスト"/>
        <xdr:cNvSpPr txBox="1"/>
      </xdr:nvSpPr>
      <xdr:spPr>
        <a:xfrm>
          <a:off x="16370300" y="160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43540</xdr:rowOff>
    </xdr:from>
    <xdr:to>
      <xdr:col>81</xdr:col>
      <xdr:colOff>101600</xdr:colOff>
      <xdr:row>94</xdr:row>
      <xdr:rowOff>145140</xdr:rowOff>
    </xdr:to>
    <xdr:sp macro="" textlink="">
      <xdr:nvSpPr>
        <xdr:cNvPr id="719" name="楕円 718"/>
        <xdr:cNvSpPr/>
      </xdr:nvSpPr>
      <xdr:spPr>
        <a:xfrm>
          <a:off x="15430500" y="161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161667</xdr:rowOff>
    </xdr:from>
    <xdr:ext cx="534377" cy="259045"/>
    <xdr:sp macro="" textlink="">
      <xdr:nvSpPr>
        <xdr:cNvPr id="720" name="テキスト ボックス 719"/>
        <xdr:cNvSpPr txBox="1"/>
      </xdr:nvSpPr>
      <xdr:spPr>
        <a:xfrm>
          <a:off x="15214111" y="1593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52063</xdr:rowOff>
    </xdr:from>
    <xdr:to>
      <xdr:col>76</xdr:col>
      <xdr:colOff>165100</xdr:colOff>
      <xdr:row>94</xdr:row>
      <xdr:rowOff>153663</xdr:rowOff>
    </xdr:to>
    <xdr:sp macro="" textlink="">
      <xdr:nvSpPr>
        <xdr:cNvPr id="721" name="楕円 720"/>
        <xdr:cNvSpPr/>
      </xdr:nvSpPr>
      <xdr:spPr>
        <a:xfrm>
          <a:off x="14541500" y="161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170190</xdr:rowOff>
    </xdr:from>
    <xdr:ext cx="534377" cy="259045"/>
    <xdr:sp macro="" textlink="">
      <xdr:nvSpPr>
        <xdr:cNvPr id="722" name="テキスト ボックス 721"/>
        <xdr:cNvSpPr txBox="1"/>
      </xdr:nvSpPr>
      <xdr:spPr>
        <a:xfrm>
          <a:off x="14325111" y="159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66726</xdr:rowOff>
    </xdr:from>
    <xdr:to>
      <xdr:col>72</xdr:col>
      <xdr:colOff>38100</xdr:colOff>
      <xdr:row>94</xdr:row>
      <xdr:rowOff>168326</xdr:rowOff>
    </xdr:to>
    <xdr:sp macro="" textlink="">
      <xdr:nvSpPr>
        <xdr:cNvPr id="723" name="楕円 722"/>
        <xdr:cNvSpPr/>
      </xdr:nvSpPr>
      <xdr:spPr>
        <a:xfrm>
          <a:off x="13652500" y="161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13403</xdr:rowOff>
    </xdr:from>
    <xdr:ext cx="534377" cy="259045"/>
    <xdr:sp macro="" textlink="">
      <xdr:nvSpPr>
        <xdr:cNvPr id="724" name="テキスト ボックス 723"/>
        <xdr:cNvSpPr txBox="1"/>
      </xdr:nvSpPr>
      <xdr:spPr>
        <a:xfrm>
          <a:off x="13436111" y="159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141717</xdr:rowOff>
    </xdr:from>
    <xdr:to>
      <xdr:col>67</xdr:col>
      <xdr:colOff>101600</xdr:colOff>
      <xdr:row>95</xdr:row>
      <xdr:rowOff>71867</xdr:rowOff>
    </xdr:to>
    <xdr:sp macro="" textlink="">
      <xdr:nvSpPr>
        <xdr:cNvPr id="725" name="楕円 724"/>
        <xdr:cNvSpPr/>
      </xdr:nvSpPr>
      <xdr:spPr>
        <a:xfrm>
          <a:off x="12763500" y="162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88394</xdr:rowOff>
    </xdr:from>
    <xdr:ext cx="534377" cy="259045"/>
    <xdr:sp macro="" textlink="">
      <xdr:nvSpPr>
        <xdr:cNvPr id="726" name="テキスト ボックス 725"/>
        <xdr:cNvSpPr txBox="1"/>
      </xdr:nvSpPr>
      <xdr:spPr>
        <a:xfrm>
          <a:off x="12547111" y="1603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50" name="直線コネクタ 749"/>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51" name="諸支出金最小値テキスト"/>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3" name="諸支出金最大値テキスト"/>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4" name="直線コネクタ 753"/>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160545</xdr:rowOff>
    </xdr:from>
    <xdr:ext cx="313932" cy="259045"/>
    <xdr:sp macro="" textlink="">
      <xdr:nvSpPr>
        <xdr:cNvPr id="756" name="諸支出金平均値テキスト"/>
        <xdr:cNvSpPr txBox="1"/>
      </xdr:nvSpPr>
      <xdr:spPr>
        <a:xfrm>
          <a:off x="22212300" y="6504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7" name="フローチャート: 判断 756"/>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9" name="フローチャート: 判断 758"/>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79773</xdr:rowOff>
    </xdr:from>
    <xdr:ext cx="313932" cy="259045"/>
    <xdr:sp macro="" textlink="">
      <xdr:nvSpPr>
        <xdr:cNvPr id="760" name="テキスト ボックス 759"/>
        <xdr:cNvSpPr txBox="1"/>
      </xdr:nvSpPr>
      <xdr:spPr>
        <a:xfrm>
          <a:off x="21166333" y="64234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2" name="フローチャート: 判断 761"/>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90441</xdr:rowOff>
    </xdr:from>
    <xdr:ext cx="313932" cy="259045"/>
    <xdr:sp macro="" textlink="">
      <xdr:nvSpPr>
        <xdr:cNvPr id="763" name="テキスト ボックス 762"/>
        <xdr:cNvSpPr txBox="1"/>
      </xdr:nvSpPr>
      <xdr:spPr>
        <a:xfrm>
          <a:off x="20277333" y="64340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5" name="フローチャート: 判断 764"/>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84345</xdr:rowOff>
    </xdr:from>
    <xdr:ext cx="313932" cy="259045"/>
    <xdr:sp macro="" textlink="">
      <xdr:nvSpPr>
        <xdr:cNvPr id="766" name="テキスト ボックス 765"/>
        <xdr:cNvSpPr txBox="1"/>
      </xdr:nvSpPr>
      <xdr:spPr>
        <a:xfrm>
          <a:off x="19388333" y="64279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7" name="フローチャート: 判断 766"/>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95775</xdr:rowOff>
    </xdr:from>
    <xdr:ext cx="378565" cy="259045"/>
    <xdr:sp macro="" textlink="">
      <xdr:nvSpPr>
        <xdr:cNvPr id="768" name="テキスト ボックス 767"/>
        <xdr:cNvSpPr txBox="1"/>
      </xdr:nvSpPr>
      <xdr:spPr>
        <a:xfrm>
          <a:off x="18467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116095</xdr:rowOff>
    </xdr:from>
    <xdr:ext cx="249299" cy="259045"/>
    <xdr:sp macro="" textlink="">
      <xdr:nvSpPr>
        <xdr:cNvPr id="775" name="諸支出金該当値テキスト"/>
        <xdr:cNvSpPr txBox="1"/>
      </xdr:nvSpPr>
      <xdr:spPr>
        <a:xfrm>
          <a:off x="22212300" y="6631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4" name="直線コネクタ 793"/>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5" name="テキスト ボックス 794"/>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8" name="直線コネクタ 797"/>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9" name="テキスト ボックス 798"/>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3" name="直線コネクタ 802"/>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6"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7" name="直線コネクタ 80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8" name="直線コネクタ 807"/>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9"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フローチャート: 判断 809"/>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1" name="直線コネクタ 810"/>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2" name="フローチャート: 判断 811"/>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3" name="テキスト ボックス 812"/>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4" name="直線コネクタ 813"/>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5" name="フローチャート: 判断 814"/>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7" name="直線コネクタ 816"/>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8" name="フローチャート: 判断 817"/>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9" name="テキスト ボックス 818"/>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0" name="フローチャート: 判断 819"/>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1" name="テキスト ボックス 820"/>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7" name="楕円 826"/>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8"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9" name="楕円 828"/>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30" name="テキスト ボックス 82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1" name="楕円 830"/>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2" name="テキスト ボックス 831"/>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3" name="楕円 832"/>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4" name="テキスト ボックス 833"/>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5" name="楕円 834"/>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6" name="テキスト ボックス 835"/>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住民一人あたりで比較すると、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農林水産業費、商工費及び公債費が多くなっている。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農林水産業費及び商工費は、震災関連復興事業を重点的に取り組んできたことによるものである。公債費は、合併特例事業債を活用して事業を進めていることが主な要因である。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収支額は行財政改革を着実に進めていることから、継続的に黒字を確保している。財政調整基金残高も、適切な財源の確保と歳出の精査により、決算剰余金を中心に積み立てていることから、大幅に減少することなく残高を確保でき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一般会計では、決算を見据えた財政調整基金の繰入れを行ったことなどから、対前年度比</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7.14</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％減となった。</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各特別会計等では、引き続き歳入の確保に努めるとともに、歳出を抑制することで黒字額の確保に努めたい。なお、公共下水道事業特別会計については、企業会計への移行に伴う打ち切り決算となった</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ことから、黒字での決算となっている。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36125054</v>
      </c>
      <c r="BO4" s="461"/>
      <c r="BP4" s="461"/>
      <c r="BQ4" s="461"/>
      <c r="BR4" s="461"/>
      <c r="BS4" s="461"/>
      <c r="BT4" s="461"/>
      <c r="BU4" s="462"/>
      <c r="BV4" s="460">
        <v>28555170</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5.0999999999999996</v>
      </c>
      <c r="CU4" s="642"/>
      <c r="CV4" s="642"/>
      <c r="CW4" s="642"/>
      <c r="CX4" s="642"/>
      <c r="CY4" s="642"/>
      <c r="CZ4" s="642"/>
      <c r="DA4" s="643"/>
      <c r="DB4" s="641">
        <v>12.2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34798622</v>
      </c>
      <c r="BO5" s="466"/>
      <c r="BP5" s="466"/>
      <c r="BQ5" s="466"/>
      <c r="BR5" s="466"/>
      <c r="BS5" s="466"/>
      <c r="BT5" s="466"/>
      <c r="BU5" s="467"/>
      <c r="BV5" s="465">
        <v>26395714</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91.6</v>
      </c>
      <c r="CU5" s="436"/>
      <c r="CV5" s="436"/>
      <c r="CW5" s="436"/>
      <c r="CX5" s="436"/>
      <c r="CY5" s="436"/>
      <c r="CZ5" s="436"/>
      <c r="DA5" s="437"/>
      <c r="DB5" s="435">
        <v>91.2</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1326432</v>
      </c>
      <c r="BO6" s="466"/>
      <c r="BP6" s="466"/>
      <c r="BQ6" s="466"/>
      <c r="BR6" s="466"/>
      <c r="BS6" s="466"/>
      <c r="BT6" s="466"/>
      <c r="BU6" s="467"/>
      <c r="BV6" s="465">
        <v>2159456</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95.5</v>
      </c>
      <c r="CU6" s="616"/>
      <c r="CV6" s="616"/>
      <c r="CW6" s="616"/>
      <c r="CX6" s="616"/>
      <c r="CY6" s="616"/>
      <c r="CZ6" s="616"/>
      <c r="DA6" s="617"/>
      <c r="DB6" s="615">
        <v>95.3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643630</v>
      </c>
      <c r="BO7" s="466"/>
      <c r="BP7" s="466"/>
      <c r="BQ7" s="466"/>
      <c r="BR7" s="466"/>
      <c r="BS7" s="466"/>
      <c r="BT7" s="466"/>
      <c r="BU7" s="467"/>
      <c r="BV7" s="465">
        <v>485292</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13376547</v>
      </c>
      <c r="CU7" s="466"/>
      <c r="CV7" s="466"/>
      <c r="CW7" s="466"/>
      <c r="CX7" s="466"/>
      <c r="CY7" s="466"/>
      <c r="CZ7" s="466"/>
      <c r="DA7" s="467"/>
      <c r="DB7" s="465">
        <v>13688932</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93</v>
      </c>
      <c r="AV8" s="523"/>
      <c r="AW8" s="523"/>
      <c r="AX8" s="523"/>
      <c r="AY8" s="445" t="s">
        <v>108</v>
      </c>
      <c r="AZ8" s="446"/>
      <c r="BA8" s="446"/>
      <c r="BB8" s="446"/>
      <c r="BC8" s="446"/>
      <c r="BD8" s="446"/>
      <c r="BE8" s="446"/>
      <c r="BF8" s="446"/>
      <c r="BG8" s="446"/>
      <c r="BH8" s="446"/>
      <c r="BI8" s="446"/>
      <c r="BJ8" s="446"/>
      <c r="BK8" s="446"/>
      <c r="BL8" s="446"/>
      <c r="BM8" s="447"/>
      <c r="BN8" s="465">
        <v>682802</v>
      </c>
      <c r="BO8" s="466"/>
      <c r="BP8" s="466"/>
      <c r="BQ8" s="466"/>
      <c r="BR8" s="466"/>
      <c r="BS8" s="466"/>
      <c r="BT8" s="466"/>
      <c r="BU8" s="467"/>
      <c r="BV8" s="465">
        <v>1674164</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0.34</v>
      </c>
      <c r="CU8" s="579"/>
      <c r="CV8" s="579"/>
      <c r="CW8" s="579"/>
      <c r="CX8" s="579"/>
      <c r="CY8" s="579"/>
      <c r="CZ8" s="579"/>
      <c r="DA8" s="580"/>
      <c r="DB8" s="578">
        <v>0.33</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38503</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93</v>
      </c>
      <c r="AV9" s="523"/>
      <c r="AW9" s="523"/>
      <c r="AX9" s="523"/>
      <c r="AY9" s="445" t="s">
        <v>114</v>
      </c>
      <c r="AZ9" s="446"/>
      <c r="BA9" s="446"/>
      <c r="BB9" s="446"/>
      <c r="BC9" s="446"/>
      <c r="BD9" s="446"/>
      <c r="BE9" s="446"/>
      <c r="BF9" s="446"/>
      <c r="BG9" s="446"/>
      <c r="BH9" s="446"/>
      <c r="BI9" s="446"/>
      <c r="BJ9" s="446"/>
      <c r="BK9" s="446"/>
      <c r="BL9" s="446"/>
      <c r="BM9" s="447"/>
      <c r="BN9" s="465">
        <v>-991362</v>
      </c>
      <c r="BO9" s="466"/>
      <c r="BP9" s="466"/>
      <c r="BQ9" s="466"/>
      <c r="BR9" s="466"/>
      <c r="BS9" s="466"/>
      <c r="BT9" s="466"/>
      <c r="BU9" s="467"/>
      <c r="BV9" s="465">
        <v>759729</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17.100000000000001</v>
      </c>
      <c r="CU9" s="436"/>
      <c r="CV9" s="436"/>
      <c r="CW9" s="436"/>
      <c r="CX9" s="436"/>
      <c r="CY9" s="436"/>
      <c r="CZ9" s="436"/>
      <c r="DA9" s="437"/>
      <c r="DB9" s="435">
        <v>17.100000000000001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40422</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4664</v>
      </c>
      <c r="BO10" s="466"/>
      <c r="BP10" s="466"/>
      <c r="BQ10" s="466"/>
      <c r="BR10" s="466"/>
      <c r="BS10" s="466"/>
      <c r="BT10" s="466"/>
      <c r="BU10" s="467"/>
      <c r="BV10" s="465">
        <v>3785</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118</v>
      </c>
      <c r="AV11" s="523"/>
      <c r="AW11" s="523"/>
      <c r="AX11" s="523"/>
      <c r="AY11" s="445" t="s">
        <v>124</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125</v>
      </c>
      <c r="CE11" s="475"/>
      <c r="CF11" s="475"/>
      <c r="CG11" s="475"/>
      <c r="CH11" s="475"/>
      <c r="CI11" s="475"/>
      <c r="CJ11" s="475"/>
      <c r="CK11" s="475"/>
      <c r="CL11" s="475"/>
      <c r="CM11" s="475"/>
      <c r="CN11" s="475"/>
      <c r="CO11" s="475"/>
      <c r="CP11" s="475"/>
      <c r="CQ11" s="475"/>
      <c r="CR11" s="475"/>
      <c r="CS11" s="476"/>
      <c r="CT11" s="578" t="s">
        <v>126</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37107</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24400</v>
      </c>
      <c r="BO12" s="466"/>
      <c r="BP12" s="466"/>
      <c r="BQ12" s="466"/>
      <c r="BR12" s="466"/>
      <c r="BS12" s="466"/>
      <c r="BT12" s="466"/>
      <c r="BU12" s="467"/>
      <c r="BV12" s="465">
        <v>668100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36767</v>
      </c>
      <c r="S13" s="569"/>
      <c r="T13" s="569"/>
      <c r="U13" s="569"/>
      <c r="V13" s="570"/>
      <c r="W13" s="556" t="s">
        <v>139</v>
      </c>
      <c r="X13" s="478"/>
      <c r="Y13" s="478"/>
      <c r="Z13" s="478"/>
      <c r="AA13" s="478"/>
      <c r="AB13" s="479"/>
      <c r="AC13" s="441">
        <v>2616</v>
      </c>
      <c r="AD13" s="442"/>
      <c r="AE13" s="442"/>
      <c r="AF13" s="442"/>
      <c r="AG13" s="443"/>
      <c r="AH13" s="441">
        <v>3280</v>
      </c>
      <c r="AI13" s="442"/>
      <c r="AJ13" s="442"/>
      <c r="AK13" s="442"/>
      <c r="AL13" s="444"/>
      <c r="AM13" s="534" t="s">
        <v>140</v>
      </c>
      <c r="AN13" s="439"/>
      <c r="AO13" s="439"/>
      <c r="AP13" s="439"/>
      <c r="AQ13" s="439"/>
      <c r="AR13" s="439"/>
      <c r="AS13" s="439"/>
      <c r="AT13" s="440"/>
      <c r="AU13" s="522" t="s">
        <v>118</v>
      </c>
      <c r="AV13" s="523"/>
      <c r="AW13" s="523"/>
      <c r="AX13" s="523"/>
      <c r="AY13" s="445" t="s">
        <v>141</v>
      </c>
      <c r="AZ13" s="446"/>
      <c r="BA13" s="446"/>
      <c r="BB13" s="446"/>
      <c r="BC13" s="446"/>
      <c r="BD13" s="446"/>
      <c r="BE13" s="446"/>
      <c r="BF13" s="446"/>
      <c r="BG13" s="446"/>
      <c r="BH13" s="446"/>
      <c r="BI13" s="446"/>
      <c r="BJ13" s="446"/>
      <c r="BK13" s="446"/>
      <c r="BL13" s="446"/>
      <c r="BM13" s="447"/>
      <c r="BN13" s="465">
        <v>-1011098</v>
      </c>
      <c r="BO13" s="466"/>
      <c r="BP13" s="466"/>
      <c r="BQ13" s="466"/>
      <c r="BR13" s="466"/>
      <c r="BS13" s="466"/>
      <c r="BT13" s="466"/>
      <c r="BU13" s="467"/>
      <c r="BV13" s="465">
        <v>95414</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8</v>
      </c>
      <c r="CU13" s="436"/>
      <c r="CV13" s="436"/>
      <c r="CW13" s="436"/>
      <c r="CX13" s="436"/>
      <c r="CY13" s="436"/>
      <c r="CZ13" s="436"/>
      <c r="DA13" s="437"/>
      <c r="DB13" s="435">
        <v>7.5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37689</v>
      </c>
      <c r="S14" s="569"/>
      <c r="T14" s="569"/>
      <c r="U14" s="569"/>
      <c r="V14" s="570"/>
      <c r="W14" s="571"/>
      <c r="X14" s="481"/>
      <c r="Y14" s="481"/>
      <c r="Z14" s="481"/>
      <c r="AA14" s="481"/>
      <c r="AB14" s="482"/>
      <c r="AC14" s="561">
        <v>13.2</v>
      </c>
      <c r="AD14" s="562"/>
      <c r="AE14" s="562"/>
      <c r="AF14" s="562"/>
      <c r="AG14" s="563"/>
      <c r="AH14" s="561">
        <v>16.600000000000001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12.2</v>
      </c>
      <c r="CU14" s="573"/>
      <c r="CV14" s="573"/>
      <c r="CW14" s="573"/>
      <c r="CX14" s="573"/>
      <c r="CY14" s="573"/>
      <c r="CZ14" s="573"/>
      <c r="DA14" s="574"/>
      <c r="DB14" s="572">
        <v>30.5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145</v>
      </c>
      <c r="N15" s="566"/>
      <c r="O15" s="566"/>
      <c r="P15" s="566"/>
      <c r="Q15" s="567"/>
      <c r="R15" s="568">
        <v>37391</v>
      </c>
      <c r="S15" s="569"/>
      <c r="T15" s="569"/>
      <c r="U15" s="569"/>
      <c r="V15" s="570"/>
      <c r="W15" s="556" t="s">
        <v>146</v>
      </c>
      <c r="X15" s="478"/>
      <c r="Y15" s="478"/>
      <c r="Z15" s="478"/>
      <c r="AA15" s="478"/>
      <c r="AB15" s="479"/>
      <c r="AC15" s="441">
        <v>7659</v>
      </c>
      <c r="AD15" s="442"/>
      <c r="AE15" s="442"/>
      <c r="AF15" s="442"/>
      <c r="AG15" s="443"/>
      <c r="AH15" s="441">
        <v>7436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3953048</v>
      </c>
      <c r="BO15" s="461"/>
      <c r="BP15" s="461"/>
      <c r="BQ15" s="461"/>
      <c r="BR15" s="461"/>
      <c r="BS15" s="461"/>
      <c r="BT15" s="461"/>
      <c r="BU15" s="462"/>
      <c r="BV15" s="460">
        <v>3839095</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38.5</v>
      </c>
      <c r="AD16" s="562"/>
      <c r="AE16" s="562"/>
      <c r="AF16" s="562"/>
      <c r="AG16" s="563"/>
      <c r="AH16" s="561">
        <v>37.6</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11433222</v>
      </c>
      <c r="BO16" s="466"/>
      <c r="BP16" s="466"/>
      <c r="BQ16" s="466"/>
      <c r="BR16" s="466"/>
      <c r="BS16" s="466"/>
      <c r="BT16" s="466"/>
      <c r="BU16" s="467"/>
      <c r="BV16" s="465">
        <v>11419232</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9603</v>
      </c>
      <c r="AD17" s="442"/>
      <c r="AE17" s="442"/>
      <c r="AF17" s="442"/>
      <c r="AG17" s="443"/>
      <c r="AH17" s="441">
        <v>9074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4954497</v>
      </c>
      <c r="BO17" s="466"/>
      <c r="BP17" s="466"/>
      <c r="BQ17" s="466"/>
      <c r="BR17" s="466"/>
      <c r="BS17" s="466"/>
      <c r="BT17" s="466"/>
      <c r="BU17" s="467"/>
      <c r="BV17" s="465">
        <v>4860731</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458.33</v>
      </c>
      <c r="M18" s="530"/>
      <c r="N18" s="530"/>
      <c r="O18" s="530"/>
      <c r="P18" s="530"/>
      <c r="Q18" s="530"/>
      <c r="R18" s="531"/>
      <c r="S18" s="531"/>
      <c r="T18" s="531"/>
      <c r="U18" s="531"/>
      <c r="V18" s="532"/>
      <c r="W18" s="546"/>
      <c r="X18" s="547"/>
      <c r="Y18" s="547"/>
      <c r="Z18" s="547"/>
      <c r="AA18" s="547"/>
      <c r="AB18" s="557"/>
      <c r="AC18" s="429">
        <v>48.3</v>
      </c>
      <c r="AD18" s="430"/>
      <c r="AE18" s="430"/>
      <c r="AF18" s="430"/>
      <c r="AG18" s="533"/>
      <c r="AH18" s="429">
        <v>45.9</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12140043</v>
      </c>
      <c r="BO18" s="466"/>
      <c r="BP18" s="466"/>
      <c r="BQ18" s="466"/>
      <c r="BR18" s="466"/>
      <c r="BS18" s="466"/>
      <c r="BT18" s="466"/>
      <c r="BU18" s="467"/>
      <c r="BV18" s="465">
        <v>12282816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84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16773399</v>
      </c>
      <c r="BO19" s="466"/>
      <c r="BP19" s="466"/>
      <c r="BQ19" s="466"/>
      <c r="BR19" s="466"/>
      <c r="BS19" s="466"/>
      <c r="BT19" s="466"/>
      <c r="BU19" s="467"/>
      <c r="BV19" s="465">
        <v>16975716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12734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22265465</v>
      </c>
      <c r="BO23" s="466"/>
      <c r="BP23" s="466"/>
      <c r="BQ23" s="466"/>
      <c r="BR23" s="466"/>
      <c r="BS23" s="466"/>
      <c r="BT23" s="466"/>
      <c r="BU23" s="467"/>
      <c r="BV23" s="465">
        <v>23952448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7070</v>
      </c>
      <c r="R24" s="442"/>
      <c r="S24" s="442"/>
      <c r="T24" s="442"/>
      <c r="U24" s="442"/>
      <c r="V24" s="443"/>
      <c r="W24" s="507"/>
      <c r="X24" s="498"/>
      <c r="Y24" s="499"/>
      <c r="Z24" s="438" t="s">
        <v>170</v>
      </c>
      <c r="AA24" s="439"/>
      <c r="AB24" s="439"/>
      <c r="AC24" s="439"/>
      <c r="AD24" s="439"/>
      <c r="AE24" s="439"/>
      <c r="AF24" s="439"/>
      <c r="AG24" s="440"/>
      <c r="AH24" s="441">
        <v>348</v>
      </c>
      <c r="AI24" s="442"/>
      <c r="AJ24" s="442"/>
      <c r="AK24" s="442"/>
      <c r="AL24" s="443"/>
      <c r="AM24" s="441">
        <v>1058964</v>
      </c>
      <c r="AN24" s="442"/>
      <c r="AO24" s="442"/>
      <c r="AP24" s="442"/>
      <c r="AQ24" s="442"/>
      <c r="AR24" s="443"/>
      <c r="AS24" s="441">
        <v>3043</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13883329</v>
      </c>
      <c r="BO24" s="466"/>
      <c r="BP24" s="466"/>
      <c r="BQ24" s="466"/>
      <c r="BR24" s="466"/>
      <c r="BS24" s="466"/>
      <c r="BT24" s="466"/>
      <c r="BU24" s="467"/>
      <c r="BV24" s="465">
        <v>15017015</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2</v>
      </c>
      <c r="M25" s="442"/>
      <c r="N25" s="442"/>
      <c r="O25" s="442"/>
      <c r="P25" s="443"/>
      <c r="Q25" s="441">
        <v>7280</v>
      </c>
      <c r="R25" s="442"/>
      <c r="S25" s="442"/>
      <c r="T25" s="442"/>
      <c r="U25" s="442"/>
      <c r="V25" s="443"/>
      <c r="W25" s="507"/>
      <c r="X25" s="498"/>
      <c r="Y25" s="499"/>
      <c r="Z25" s="438" t="s">
        <v>173</v>
      </c>
      <c r="AA25" s="439"/>
      <c r="AB25" s="439"/>
      <c r="AC25" s="439"/>
      <c r="AD25" s="439"/>
      <c r="AE25" s="439"/>
      <c r="AF25" s="439"/>
      <c r="AG25" s="440"/>
      <c r="AH25" s="441" t="s">
        <v>126</v>
      </c>
      <c r="AI25" s="442"/>
      <c r="AJ25" s="442"/>
      <c r="AK25" s="442"/>
      <c r="AL25" s="443"/>
      <c r="AM25" s="441" t="s">
        <v>127</v>
      </c>
      <c r="AN25" s="442"/>
      <c r="AO25" s="442"/>
      <c r="AP25" s="442"/>
      <c r="AQ25" s="442"/>
      <c r="AR25" s="443"/>
      <c r="AS25" s="441" t="s">
        <v>137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5018373</v>
      </c>
      <c r="BO25" s="461"/>
      <c r="BP25" s="461"/>
      <c r="BQ25" s="461"/>
      <c r="BR25" s="461"/>
      <c r="BS25" s="461"/>
      <c r="BT25" s="461"/>
      <c r="BU25" s="462"/>
      <c r="BV25" s="460">
        <v>6743570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6700</v>
      </c>
      <c r="R26" s="442"/>
      <c r="S26" s="442"/>
      <c r="T26" s="442"/>
      <c r="U26" s="442"/>
      <c r="V26" s="443"/>
      <c r="W26" s="507"/>
      <c r="X26" s="498"/>
      <c r="Y26" s="499"/>
      <c r="Z26" s="438" t="s">
        <v>176</v>
      </c>
      <c r="AA26" s="520"/>
      <c r="AB26" s="520"/>
      <c r="AC26" s="520"/>
      <c r="AD26" s="520"/>
      <c r="AE26" s="520"/>
      <c r="AF26" s="520"/>
      <c r="AG26" s="521"/>
      <c r="AH26" s="441">
        <v>6</v>
      </c>
      <c r="AI26" s="442"/>
      <c r="AJ26" s="442"/>
      <c r="AK26" s="442"/>
      <c r="AL26" s="443"/>
      <c r="AM26" s="441">
        <v>14664</v>
      </c>
      <c r="AN26" s="442"/>
      <c r="AO26" s="442"/>
      <c r="AP26" s="442"/>
      <c r="AQ26" s="442"/>
      <c r="AR26" s="443"/>
      <c r="AS26" s="441">
        <v>2444</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137</v>
      </c>
      <c r="BO26" s="466"/>
      <c r="BP26" s="466"/>
      <c r="BQ26" s="466"/>
      <c r="BR26" s="466"/>
      <c r="BS26" s="466"/>
      <c r="BT26" s="466"/>
      <c r="BU26" s="467"/>
      <c r="BV26" s="465" t="s">
        <v>137</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4200</v>
      </c>
      <c r="R27" s="442"/>
      <c r="S27" s="442"/>
      <c r="T27" s="442"/>
      <c r="U27" s="442"/>
      <c r="V27" s="443"/>
      <c r="W27" s="507"/>
      <c r="X27" s="498"/>
      <c r="Y27" s="499"/>
      <c r="Z27" s="438" t="s">
        <v>179</v>
      </c>
      <c r="AA27" s="439"/>
      <c r="AB27" s="439"/>
      <c r="AC27" s="439"/>
      <c r="AD27" s="439"/>
      <c r="AE27" s="439"/>
      <c r="AF27" s="439"/>
      <c r="AG27" s="440"/>
      <c r="AH27" s="441">
        <v>14</v>
      </c>
      <c r="AI27" s="442"/>
      <c r="AJ27" s="442"/>
      <c r="AK27" s="442"/>
      <c r="AL27" s="443"/>
      <c r="AM27" s="441">
        <v>42302</v>
      </c>
      <c r="AN27" s="442"/>
      <c r="AO27" s="442"/>
      <c r="AP27" s="442"/>
      <c r="AQ27" s="442"/>
      <c r="AR27" s="443"/>
      <c r="AS27" s="441">
        <v>3022</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t="s">
        <v>137</v>
      </c>
      <c r="BO27" s="469"/>
      <c r="BP27" s="469"/>
      <c r="BQ27" s="469"/>
      <c r="BR27" s="469"/>
      <c r="BS27" s="469"/>
      <c r="BT27" s="469"/>
      <c r="BU27" s="470"/>
      <c r="BV27" s="468" t="s">
        <v>126</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3690</v>
      </c>
      <c r="R28" s="442"/>
      <c r="S28" s="442"/>
      <c r="T28" s="442"/>
      <c r="U28" s="442"/>
      <c r="V28" s="443"/>
      <c r="W28" s="507"/>
      <c r="X28" s="498"/>
      <c r="Y28" s="499"/>
      <c r="Z28" s="438" t="s">
        <v>182</v>
      </c>
      <c r="AA28" s="439"/>
      <c r="AB28" s="439"/>
      <c r="AC28" s="439"/>
      <c r="AD28" s="439"/>
      <c r="AE28" s="439"/>
      <c r="AF28" s="439"/>
      <c r="AG28" s="440"/>
      <c r="AH28" s="441" t="s">
        <v>127</v>
      </c>
      <c r="AI28" s="442"/>
      <c r="AJ28" s="442"/>
      <c r="AK28" s="442"/>
      <c r="AL28" s="443"/>
      <c r="AM28" s="441" t="s">
        <v>137</v>
      </c>
      <c r="AN28" s="442"/>
      <c r="AO28" s="442"/>
      <c r="AP28" s="442"/>
      <c r="AQ28" s="442"/>
      <c r="AR28" s="443"/>
      <c r="AS28" s="441" t="s">
        <v>126</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4783915</v>
      </c>
      <c r="BO28" s="461"/>
      <c r="BP28" s="461"/>
      <c r="BQ28" s="461"/>
      <c r="BR28" s="461"/>
      <c r="BS28" s="461"/>
      <c r="BT28" s="461"/>
      <c r="BU28" s="462"/>
      <c r="BV28" s="460">
        <v>4803651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18</v>
      </c>
      <c r="M29" s="442"/>
      <c r="N29" s="442"/>
      <c r="O29" s="442"/>
      <c r="P29" s="443"/>
      <c r="Q29" s="441">
        <v>3500</v>
      </c>
      <c r="R29" s="442"/>
      <c r="S29" s="442"/>
      <c r="T29" s="442"/>
      <c r="U29" s="442"/>
      <c r="V29" s="443"/>
      <c r="W29" s="508"/>
      <c r="X29" s="509"/>
      <c r="Y29" s="510"/>
      <c r="Z29" s="438" t="s">
        <v>185</v>
      </c>
      <c r="AA29" s="439"/>
      <c r="AB29" s="439"/>
      <c r="AC29" s="439"/>
      <c r="AD29" s="439"/>
      <c r="AE29" s="439"/>
      <c r="AF29" s="439"/>
      <c r="AG29" s="440"/>
      <c r="AH29" s="441">
        <v>362</v>
      </c>
      <c r="AI29" s="442"/>
      <c r="AJ29" s="442"/>
      <c r="AK29" s="442"/>
      <c r="AL29" s="443"/>
      <c r="AM29" s="441">
        <v>1101266</v>
      </c>
      <c r="AN29" s="442"/>
      <c r="AO29" s="442"/>
      <c r="AP29" s="442"/>
      <c r="AQ29" s="442"/>
      <c r="AR29" s="443"/>
      <c r="AS29" s="441">
        <v>3042</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1399876</v>
      </c>
      <c r="BO29" s="466"/>
      <c r="BP29" s="466"/>
      <c r="BQ29" s="466"/>
      <c r="BR29" s="466"/>
      <c r="BS29" s="466"/>
      <c r="BT29" s="466"/>
      <c r="BU29" s="467"/>
      <c r="BV29" s="465">
        <v>1159570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96.8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11440986</v>
      </c>
      <c r="BO30" s="469"/>
      <c r="BP30" s="469"/>
      <c r="BQ30" s="469"/>
      <c r="BR30" s="469"/>
      <c r="BS30" s="469"/>
      <c r="BT30" s="469"/>
      <c r="BU30" s="470"/>
      <c r="BV30" s="468">
        <v>6507951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197</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IF('各会計、関係団体の財政状況及び健全化判断比率'!B32="","",'各会計、関係団体の財政状況及び健全化判断比率'!B32)</f>
        <v>滝根町観光事業特別会計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福島県市町村総合事務組合一般会計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滝根観光振興公社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授産場事業特別会計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福島県市町村総合事務組合消防補償等特別会計</v>
      </c>
      <c r="BZ35" s="423"/>
      <c r="CA35" s="423"/>
      <c r="CB35" s="423"/>
      <c r="CC35" s="423"/>
      <c r="CD35" s="423"/>
      <c r="CE35" s="423"/>
      <c r="CF35" s="423"/>
      <c r="CG35" s="423"/>
      <c r="CH35" s="423"/>
      <c r="CI35" s="423"/>
      <c r="CJ35" s="423"/>
      <c r="CK35" s="423"/>
      <c r="CL35" s="423"/>
      <c r="CM35" s="423"/>
      <c r="CN35" s="213"/>
      <c r="CO35" s="424">
        <f t="shared" ref="CO35:CO43" si="3">IF(CQ35="","",CO34+1)</f>
        <v>22</v>
      </c>
      <c r="CP35" s="424"/>
      <c r="CQ35" s="423" t="str">
        <f>IF('各会計、関係団体の財政状況及び健全化判断比率'!BS8="","",'各会計、関係団体の財政状況及び健全化判断比率'!BS8)</f>
        <v>常葉振興公社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診療所事業特別会計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IF('各会計、関係団体の財政状況及び健全化判断比率'!B34="","",'各会計、関係団体の財政状況及び健全化判断比率'!B34)</f>
        <v>公共下水道事業特別会計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福島県市町村総合事務組合消防賞じゅつ金特別会計</v>
      </c>
      <c r="BZ36" s="423"/>
      <c r="CA36" s="423"/>
      <c r="CB36" s="423"/>
      <c r="CC36" s="423"/>
      <c r="CD36" s="423"/>
      <c r="CE36" s="423"/>
      <c r="CF36" s="423"/>
      <c r="CG36" s="423"/>
      <c r="CH36" s="423"/>
      <c r="CI36" s="423"/>
      <c r="CJ36" s="423"/>
      <c r="CK36" s="423"/>
      <c r="CL36" s="423"/>
      <c r="CM36" s="423"/>
      <c r="CN36" s="213"/>
      <c r="CO36" s="424">
        <f t="shared" si="3"/>
        <v>23</v>
      </c>
      <c r="CP36" s="424"/>
      <c r="CQ36" s="423" t="str">
        <f>IF('各会計、関係団体の財政状況及び健全化判断比率'!BS9="","",'各会計、関係団体の財政状況及び健全化判断比率'!BS9)</f>
        <v>ハム工房都路</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福島県市町村総合事務組合非常勤職員公務災害補償特別会計</v>
      </c>
      <c r="BZ37" s="423"/>
      <c r="CA37" s="423"/>
      <c r="CB37" s="423"/>
      <c r="CC37" s="423"/>
      <c r="CD37" s="423"/>
      <c r="CE37" s="423"/>
      <c r="CF37" s="423"/>
      <c r="CG37" s="423"/>
      <c r="CH37" s="423"/>
      <c r="CI37" s="423"/>
      <c r="CJ37" s="423"/>
      <c r="CK37" s="423"/>
      <c r="CL37" s="423"/>
      <c r="CM37" s="423"/>
      <c r="CN37" s="213"/>
      <c r="CO37" s="424">
        <f t="shared" si="3"/>
        <v>24</v>
      </c>
      <c r="CP37" s="424"/>
      <c r="CQ37" s="423" t="str">
        <f>IF('各会計、関係団体の財政状況及び健全化判断比率'!BS10="","",'各会計、関係団体の財政状況及び健全化判断比率'!BS10)</f>
        <v>まちづくりふねひき</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福島県市町村総合事務組合自治会館管理特別会計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福島県後期高齢者医療広域連合一般会計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福島県後期高齢者医療広域連合後期高齢者医療特別会計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田村広域行政組合　一般会計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公立小野町地方綜合病院企業団</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郡山地方広域消防組合一般会計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11BLOw3WTWp01hDtbo0Tl9hzNfLBQYR41CsyWuC9I7Sm8h4AX8rqwezRKAT21x9Ch2IHbS38faZDSTxKFfyDbQ==" saltValue="Xmg9S8P/uO+iPiMnVCfXs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544</v>
      </c>
      <c r="G33" s="29" t="s">
        <v>545</v>
      </c>
      <c r="H33" s="29" t="s">
        <v>546</v>
      </c>
      <c r="I33" s="29" t="s">
        <v>547</v>
      </c>
      <c r="J33" s="30" t="s">
        <v>548</v>
      </c>
      <c r="K33" s="22"/>
      <c r="L33" s="22"/>
      <c r="M33" s="22"/>
      <c r="N33" s="22"/>
      <c r="O33" s="22"/>
      <c r="P33" s="22"/>
    </row>
    <row r="34" spans="1:16" ht="39" customHeight="1" x14ac:dyDescent="0.15">
      <c r="A34" s="22"/>
      <c r="B34" s="31"/>
      <c r="C34" s="1244" t="s">
        <v>552</v>
      </c>
      <c r="D34" s="1244"/>
      <c r="E34" s="1245"/>
      <c r="F34" s="32">
        <v>12.76</v>
      </c>
      <c r="G34" s="33">
        <v>7.91</v>
      </c>
      <c r="H34" s="33">
        <v>6.52</v>
      </c>
      <c r="I34" s="33">
        <v>12.23</v>
      </c>
      <c r="J34" s="34">
        <v>5.09</v>
      </c>
      <c r="K34" s="22"/>
      <c r="L34" s="22"/>
      <c r="M34" s="22"/>
      <c r="N34" s="22"/>
      <c r="O34" s="22"/>
      <c r="P34" s="22"/>
    </row>
    <row r="35" spans="1:16" ht="39" customHeight="1" x14ac:dyDescent="0.15">
      <c r="A35" s="22"/>
      <c r="B35" s="35"/>
      <c r="C35" s="1238" t="s">
        <v>553</v>
      </c>
      <c r="D35" s="1239"/>
      <c r="E35" s="1240"/>
      <c r="F35" s="36">
        <v>3.05</v>
      </c>
      <c r="G35" s="37">
        <v>3.07</v>
      </c>
      <c r="H35" s="37">
        <v>3.33</v>
      </c>
      <c r="I35" s="37">
        <v>3.4</v>
      </c>
      <c r="J35" s="38">
        <v>3.79</v>
      </c>
      <c r="K35" s="22"/>
      <c r="L35" s="22"/>
      <c r="M35" s="22"/>
      <c r="N35" s="22"/>
      <c r="O35" s="22"/>
      <c r="P35" s="22"/>
    </row>
    <row r="36" spans="1:16" ht="39" customHeight="1" x14ac:dyDescent="0.15">
      <c r="A36" s="22"/>
      <c r="B36" s="35"/>
      <c r="C36" s="1238" t="s">
        <v>554</v>
      </c>
      <c r="D36" s="1239"/>
      <c r="E36" s="1240"/>
      <c r="F36" s="36">
        <v>0.95</v>
      </c>
      <c r="G36" s="37">
        <v>0.95</v>
      </c>
      <c r="H36" s="37">
        <v>1.24</v>
      </c>
      <c r="I36" s="37">
        <v>0.91</v>
      </c>
      <c r="J36" s="38">
        <v>1.58</v>
      </c>
      <c r="K36" s="22"/>
      <c r="L36" s="22"/>
      <c r="M36" s="22"/>
      <c r="N36" s="22"/>
      <c r="O36" s="22"/>
      <c r="P36" s="22"/>
    </row>
    <row r="37" spans="1:16" ht="39" customHeight="1" x14ac:dyDescent="0.15">
      <c r="A37" s="22"/>
      <c r="B37" s="35"/>
      <c r="C37" s="1238" t="s">
        <v>555</v>
      </c>
      <c r="D37" s="1239"/>
      <c r="E37" s="1240"/>
      <c r="F37" s="36">
        <v>0.99</v>
      </c>
      <c r="G37" s="37">
        <v>0.91</v>
      </c>
      <c r="H37" s="37">
        <v>0.94</v>
      </c>
      <c r="I37" s="37">
        <v>1.42</v>
      </c>
      <c r="J37" s="38">
        <v>0.77</v>
      </c>
      <c r="K37" s="22"/>
      <c r="L37" s="22"/>
      <c r="M37" s="22"/>
      <c r="N37" s="22"/>
      <c r="O37" s="22"/>
      <c r="P37" s="22"/>
    </row>
    <row r="38" spans="1:16" ht="39" customHeight="1" x14ac:dyDescent="0.15">
      <c r="A38" s="22"/>
      <c r="B38" s="35"/>
      <c r="C38" s="1238" t="s">
        <v>556</v>
      </c>
      <c r="D38" s="1239"/>
      <c r="E38" s="1240"/>
      <c r="F38" s="36">
        <v>0</v>
      </c>
      <c r="G38" s="37">
        <v>0</v>
      </c>
      <c r="H38" s="37">
        <v>0</v>
      </c>
      <c r="I38" s="37">
        <v>0</v>
      </c>
      <c r="J38" s="38">
        <v>0.4</v>
      </c>
      <c r="K38" s="22"/>
      <c r="L38" s="22"/>
      <c r="M38" s="22"/>
      <c r="N38" s="22"/>
      <c r="O38" s="22"/>
      <c r="P38" s="22"/>
    </row>
    <row r="39" spans="1:16" ht="39" customHeight="1" x14ac:dyDescent="0.15">
      <c r="A39" s="22"/>
      <c r="B39" s="35"/>
      <c r="C39" s="1238" t="s">
        <v>557</v>
      </c>
      <c r="D39" s="1239"/>
      <c r="E39" s="1240"/>
      <c r="F39" s="36">
        <v>0.82</v>
      </c>
      <c r="G39" s="37">
        <v>0.24</v>
      </c>
      <c r="H39" s="37">
        <v>0.33</v>
      </c>
      <c r="I39" s="37">
        <v>0.57999999999999996</v>
      </c>
      <c r="J39" s="38">
        <v>0.18</v>
      </c>
      <c r="K39" s="22"/>
      <c r="L39" s="22"/>
      <c r="M39" s="22"/>
      <c r="N39" s="22"/>
      <c r="O39" s="22"/>
      <c r="P39" s="22"/>
    </row>
    <row r="40" spans="1:16" ht="39" customHeight="1" x14ac:dyDescent="0.15">
      <c r="A40" s="22"/>
      <c r="B40" s="35"/>
      <c r="C40" s="1238" t="s">
        <v>558</v>
      </c>
      <c r="D40" s="1239"/>
      <c r="E40" s="1240"/>
      <c r="F40" s="36">
        <v>0</v>
      </c>
      <c r="G40" s="37">
        <v>0</v>
      </c>
      <c r="H40" s="37">
        <v>0</v>
      </c>
      <c r="I40" s="37">
        <v>0</v>
      </c>
      <c r="J40" s="38">
        <v>0</v>
      </c>
      <c r="K40" s="22"/>
      <c r="L40" s="22"/>
      <c r="M40" s="22"/>
      <c r="N40" s="22"/>
      <c r="O40" s="22"/>
      <c r="P40" s="22"/>
    </row>
    <row r="41" spans="1:16" ht="39" customHeight="1" x14ac:dyDescent="0.15">
      <c r="A41" s="22"/>
      <c r="B41" s="35"/>
      <c r="C41" s="1238" t="s">
        <v>559</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560</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561</v>
      </c>
      <c r="D43" s="1242"/>
      <c r="E43" s="1243"/>
      <c r="F43" s="41">
        <v>0.03</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QJwH+m8JkWpztJ7fKCeoZ6FXSFWgHDc+AgKvFlpnB5G9URZXbEdNH2r9mVDChML287s/pHpPy5LbIZbdG4hsQ==" saltValue="av2JfeNWLOBdOAfTdW2n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544</v>
      </c>
      <c r="L44" s="56" t="s">
        <v>545</v>
      </c>
      <c r="M44" s="56" t="s">
        <v>546</v>
      </c>
      <c r="N44" s="56" t="s">
        <v>547</v>
      </c>
      <c r="O44" s="57" t="s">
        <v>548</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2733</v>
      </c>
      <c r="L45" s="60">
        <v>2900</v>
      </c>
      <c r="M45" s="60">
        <v>3004</v>
      </c>
      <c r="N45" s="60">
        <v>2988</v>
      </c>
      <c r="O45" s="61">
        <v>2945</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502</v>
      </c>
      <c r="L46" s="64" t="s">
        <v>502</v>
      </c>
      <c r="M46" s="64" t="s">
        <v>502</v>
      </c>
      <c r="N46" s="64" t="s">
        <v>502</v>
      </c>
      <c r="O46" s="65" t="s">
        <v>502</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502</v>
      </c>
      <c r="L47" s="64" t="s">
        <v>502</v>
      </c>
      <c r="M47" s="64" t="s">
        <v>502</v>
      </c>
      <c r="N47" s="64" t="s">
        <v>502</v>
      </c>
      <c r="O47" s="65" t="s">
        <v>502</v>
      </c>
      <c r="P47" s="48"/>
      <c r="Q47" s="48"/>
      <c r="R47" s="48"/>
      <c r="S47" s="48"/>
      <c r="T47" s="48"/>
      <c r="U47" s="48"/>
    </row>
    <row r="48" spans="1:21" ht="30.75" customHeight="1" x14ac:dyDescent="0.15">
      <c r="A48" s="48"/>
      <c r="B48" s="1266"/>
      <c r="C48" s="1267"/>
      <c r="D48" s="62"/>
      <c r="E48" s="1248" t="s">
        <v>14</v>
      </c>
      <c r="F48" s="1248"/>
      <c r="G48" s="1248"/>
      <c r="H48" s="1248"/>
      <c r="I48" s="1248"/>
      <c r="J48" s="1249"/>
      <c r="K48" s="63">
        <v>373</v>
      </c>
      <c r="L48" s="64">
        <v>387</v>
      </c>
      <c r="M48" s="64">
        <v>437</v>
      </c>
      <c r="N48" s="64">
        <v>436</v>
      </c>
      <c r="O48" s="65">
        <v>430</v>
      </c>
      <c r="P48" s="48"/>
      <c r="Q48" s="48"/>
      <c r="R48" s="48"/>
      <c r="S48" s="48"/>
      <c r="T48" s="48"/>
      <c r="U48" s="48"/>
    </row>
    <row r="49" spans="1:21" ht="30.75" customHeight="1" x14ac:dyDescent="0.15">
      <c r="A49" s="48"/>
      <c r="B49" s="1266"/>
      <c r="C49" s="1267"/>
      <c r="D49" s="62"/>
      <c r="E49" s="1248" t="s">
        <v>15</v>
      </c>
      <c r="F49" s="1248"/>
      <c r="G49" s="1248"/>
      <c r="H49" s="1248"/>
      <c r="I49" s="1248"/>
      <c r="J49" s="1249"/>
      <c r="K49" s="63">
        <v>12</v>
      </c>
      <c r="L49" s="64">
        <v>186</v>
      </c>
      <c r="M49" s="64">
        <v>189</v>
      </c>
      <c r="N49" s="64">
        <v>192</v>
      </c>
      <c r="O49" s="65">
        <v>196</v>
      </c>
      <c r="P49" s="48"/>
      <c r="Q49" s="48"/>
      <c r="R49" s="48"/>
      <c r="S49" s="48"/>
      <c r="T49" s="48"/>
      <c r="U49" s="48"/>
    </row>
    <row r="50" spans="1:21" ht="30.75" customHeight="1" x14ac:dyDescent="0.15">
      <c r="A50" s="48"/>
      <c r="B50" s="1266"/>
      <c r="C50" s="1267"/>
      <c r="D50" s="62"/>
      <c r="E50" s="1248" t="s">
        <v>16</v>
      </c>
      <c r="F50" s="1248"/>
      <c r="G50" s="1248"/>
      <c r="H50" s="1248"/>
      <c r="I50" s="1248"/>
      <c r="J50" s="1249"/>
      <c r="K50" s="63">
        <v>190</v>
      </c>
      <c r="L50" s="64">
        <v>47</v>
      </c>
      <c r="M50" s="64">
        <v>17</v>
      </c>
      <c r="N50" s="64" t="s">
        <v>502</v>
      </c>
      <c r="O50" s="65" t="s">
        <v>502</v>
      </c>
      <c r="P50" s="48"/>
      <c r="Q50" s="48"/>
      <c r="R50" s="48"/>
      <c r="S50" s="48"/>
      <c r="T50" s="48"/>
      <c r="U50" s="48"/>
    </row>
    <row r="51" spans="1:21" ht="30.75" customHeight="1" x14ac:dyDescent="0.15">
      <c r="A51" s="48"/>
      <c r="B51" s="1268"/>
      <c r="C51" s="1269"/>
      <c r="D51" s="66"/>
      <c r="E51" s="1248" t="s">
        <v>17</v>
      </c>
      <c r="F51" s="1248"/>
      <c r="G51" s="1248"/>
      <c r="H51" s="1248"/>
      <c r="I51" s="1248"/>
      <c r="J51" s="1249"/>
      <c r="K51" s="63">
        <v>1</v>
      </c>
      <c r="L51" s="64">
        <v>1</v>
      </c>
      <c r="M51" s="64">
        <v>1</v>
      </c>
      <c r="N51" s="64">
        <v>0</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2649</v>
      </c>
      <c r="L52" s="64">
        <v>2733</v>
      </c>
      <c r="M52" s="64">
        <v>2758</v>
      </c>
      <c r="N52" s="64">
        <v>2732</v>
      </c>
      <c r="O52" s="65">
        <v>2679</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660</v>
      </c>
      <c r="L53" s="69">
        <v>788</v>
      </c>
      <c r="M53" s="69">
        <v>890</v>
      </c>
      <c r="N53" s="69">
        <v>884</v>
      </c>
      <c r="O53" s="70">
        <v>892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562</v>
      </c>
      <c r="L56" s="80" t="s">
        <v>563</v>
      </c>
      <c r="M56" s="80" t="s">
        <v>564</v>
      </c>
      <c r="N56" s="80" t="s">
        <v>565</v>
      </c>
      <c r="O56" s="81" t="s">
        <v>566</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598</v>
      </c>
      <c r="L57" s="83" t="s">
        <v>598</v>
      </c>
      <c r="M57" s="83" t="s">
        <v>599</v>
      </c>
      <c r="N57" s="83" t="s">
        <v>598</v>
      </c>
      <c r="O57" s="84" t="s">
        <v>600</v>
      </c>
    </row>
    <row r="58" spans="1:21" ht="31.5" customHeight="1" thickBot="1" x14ac:dyDescent="0.2">
      <c r="B58" s="1256"/>
      <c r="C58" s="1257"/>
      <c r="D58" s="1261" t="s">
        <v>26</v>
      </c>
      <c r="E58" s="1262"/>
      <c r="F58" s="1262"/>
      <c r="G58" s="1262"/>
      <c r="H58" s="1262"/>
      <c r="I58" s="1262"/>
      <c r="J58" s="1263"/>
      <c r="K58" s="85" t="s">
        <v>598</v>
      </c>
      <c r="L58" s="86" t="s">
        <v>598</v>
      </c>
      <c r="M58" s="86" t="s">
        <v>598</v>
      </c>
      <c r="N58" s="86" t="s">
        <v>598</v>
      </c>
      <c r="O58" s="87" t="s">
        <v>598</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jyT+Y/9Pbqx5X5Hz20WPdmnFr6fdbGQCkjCt8ToYqf3jdWzjRJ6u368eW+vwCJT53p4jJ5GgzwnzmUW5oTP+A==" saltValue="9XYICyW4HqgQe1gzcyyW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544</v>
      </c>
      <c r="J40" s="99" t="s">
        <v>545</v>
      </c>
      <c r="K40" s="99" t="s">
        <v>546</v>
      </c>
      <c r="L40" s="99" t="s">
        <v>547</v>
      </c>
      <c r="M40" s="100" t="s">
        <v>548</v>
      </c>
    </row>
    <row r="41" spans="2:13" ht="27.75" customHeight="1" x14ac:dyDescent="0.15">
      <c r="B41" s="1284" t="s">
        <v>29</v>
      </c>
      <c r="C41" s="1285"/>
      <c r="D41" s="101"/>
      <c r="E41" s="1286" t="s">
        <v>30</v>
      </c>
      <c r="F41" s="1286"/>
      <c r="G41" s="1286"/>
      <c r="H41" s="1287"/>
      <c r="I41" s="102">
        <v>26459</v>
      </c>
      <c r="J41" s="103">
        <v>26365</v>
      </c>
      <c r="K41" s="103">
        <v>25504</v>
      </c>
      <c r="L41" s="103">
        <v>23952</v>
      </c>
      <c r="M41" s="104">
        <v>22265</v>
      </c>
    </row>
    <row r="42" spans="2:13" ht="27.75" customHeight="1" x14ac:dyDescent="0.15">
      <c r="B42" s="1274"/>
      <c r="C42" s="1275"/>
      <c r="D42" s="105"/>
      <c r="E42" s="1278" t="s">
        <v>31</v>
      </c>
      <c r="F42" s="1278"/>
      <c r="G42" s="1278"/>
      <c r="H42" s="1279"/>
      <c r="I42" s="106">
        <v>1033</v>
      </c>
      <c r="J42" s="107">
        <v>17</v>
      </c>
      <c r="K42" s="107" t="s">
        <v>502</v>
      </c>
      <c r="L42" s="107" t="s">
        <v>502</v>
      </c>
      <c r="M42" s="108" t="s">
        <v>502</v>
      </c>
    </row>
    <row r="43" spans="2:13" ht="27.75" customHeight="1" x14ac:dyDescent="0.15">
      <c r="B43" s="1274"/>
      <c r="C43" s="1275"/>
      <c r="D43" s="105"/>
      <c r="E43" s="1278" t="s">
        <v>32</v>
      </c>
      <c r="F43" s="1278"/>
      <c r="G43" s="1278"/>
      <c r="H43" s="1279"/>
      <c r="I43" s="106">
        <v>6421</v>
      </c>
      <c r="J43" s="107">
        <v>6471</v>
      </c>
      <c r="K43" s="107">
        <v>6680</v>
      </c>
      <c r="L43" s="107">
        <v>6249</v>
      </c>
      <c r="M43" s="108">
        <v>6871</v>
      </c>
    </row>
    <row r="44" spans="2:13" ht="27.75" customHeight="1" x14ac:dyDescent="0.15">
      <c r="B44" s="1274"/>
      <c r="C44" s="1275"/>
      <c r="D44" s="105"/>
      <c r="E44" s="1278" t="s">
        <v>33</v>
      </c>
      <c r="F44" s="1278"/>
      <c r="G44" s="1278"/>
      <c r="H44" s="1279"/>
      <c r="I44" s="106">
        <v>1081</v>
      </c>
      <c r="J44" s="107">
        <v>936</v>
      </c>
      <c r="K44" s="107">
        <v>1054</v>
      </c>
      <c r="L44" s="107">
        <v>1200</v>
      </c>
      <c r="M44" s="108">
        <v>1032</v>
      </c>
    </row>
    <row r="45" spans="2:13" ht="27.75" customHeight="1" x14ac:dyDescent="0.15">
      <c r="B45" s="1274"/>
      <c r="C45" s="1275"/>
      <c r="D45" s="105"/>
      <c r="E45" s="1278" t="s">
        <v>34</v>
      </c>
      <c r="F45" s="1278"/>
      <c r="G45" s="1278"/>
      <c r="H45" s="1279"/>
      <c r="I45" s="106">
        <v>4531</v>
      </c>
      <c r="J45" s="107">
        <v>4369</v>
      </c>
      <c r="K45" s="107">
        <v>4085</v>
      </c>
      <c r="L45" s="107">
        <v>3805</v>
      </c>
      <c r="M45" s="108">
        <v>3583</v>
      </c>
    </row>
    <row r="46" spans="2:13" ht="27.75" customHeight="1" x14ac:dyDescent="0.15">
      <c r="B46" s="1274"/>
      <c r="C46" s="1275"/>
      <c r="D46" s="109"/>
      <c r="E46" s="1278" t="s">
        <v>35</v>
      </c>
      <c r="F46" s="1278"/>
      <c r="G46" s="1278"/>
      <c r="H46" s="1279"/>
      <c r="I46" s="106" t="s">
        <v>502</v>
      </c>
      <c r="J46" s="107" t="s">
        <v>502</v>
      </c>
      <c r="K46" s="107" t="s">
        <v>502</v>
      </c>
      <c r="L46" s="107" t="s">
        <v>502</v>
      </c>
      <c r="M46" s="108" t="s">
        <v>502</v>
      </c>
    </row>
    <row r="47" spans="2:13" ht="27.75" customHeight="1" x14ac:dyDescent="0.15">
      <c r="B47" s="1274"/>
      <c r="C47" s="1275"/>
      <c r="D47" s="110"/>
      <c r="E47" s="1288" t="s">
        <v>36</v>
      </c>
      <c r="F47" s="1289"/>
      <c r="G47" s="1289"/>
      <c r="H47" s="1290"/>
      <c r="I47" s="106" t="s">
        <v>502</v>
      </c>
      <c r="J47" s="107" t="s">
        <v>502</v>
      </c>
      <c r="K47" s="107" t="s">
        <v>502</v>
      </c>
      <c r="L47" s="107" t="s">
        <v>502</v>
      </c>
      <c r="M47" s="108" t="s">
        <v>502</v>
      </c>
    </row>
    <row r="48" spans="2:13" ht="27.75" customHeight="1" x14ac:dyDescent="0.15">
      <c r="B48" s="1274"/>
      <c r="C48" s="1275"/>
      <c r="D48" s="105"/>
      <c r="E48" s="1278" t="s">
        <v>37</v>
      </c>
      <c r="F48" s="1278"/>
      <c r="G48" s="1278"/>
      <c r="H48" s="1279"/>
      <c r="I48" s="106" t="s">
        <v>502</v>
      </c>
      <c r="J48" s="107" t="s">
        <v>502</v>
      </c>
      <c r="K48" s="107" t="s">
        <v>502</v>
      </c>
      <c r="L48" s="107" t="s">
        <v>502</v>
      </c>
      <c r="M48" s="108" t="s">
        <v>502</v>
      </c>
    </row>
    <row r="49" spans="2:13" ht="27.75" customHeight="1" x14ac:dyDescent="0.15">
      <c r="B49" s="1276"/>
      <c r="C49" s="1277"/>
      <c r="D49" s="105"/>
      <c r="E49" s="1278" t="s">
        <v>38</v>
      </c>
      <c r="F49" s="1278"/>
      <c r="G49" s="1278"/>
      <c r="H49" s="1279"/>
      <c r="I49" s="106" t="s">
        <v>502</v>
      </c>
      <c r="J49" s="107" t="s">
        <v>502</v>
      </c>
      <c r="K49" s="107" t="s">
        <v>502</v>
      </c>
      <c r="L49" s="107" t="s">
        <v>502</v>
      </c>
      <c r="M49" s="108" t="s">
        <v>502</v>
      </c>
    </row>
    <row r="50" spans="2:13" ht="27.75" customHeight="1" x14ac:dyDescent="0.15">
      <c r="B50" s="1272" t="s">
        <v>39</v>
      </c>
      <c r="C50" s="1273"/>
      <c r="D50" s="111"/>
      <c r="E50" s="1278" t="s">
        <v>40</v>
      </c>
      <c r="F50" s="1278"/>
      <c r="G50" s="1278"/>
      <c r="H50" s="1279"/>
      <c r="I50" s="106">
        <v>6370</v>
      </c>
      <c r="J50" s="107">
        <v>7964</v>
      </c>
      <c r="K50" s="107">
        <v>8158</v>
      </c>
      <c r="L50" s="107">
        <v>7752</v>
      </c>
      <c r="M50" s="108">
        <v>9127</v>
      </c>
    </row>
    <row r="51" spans="2:13" ht="27.75" customHeight="1" x14ac:dyDescent="0.15">
      <c r="B51" s="1274"/>
      <c r="C51" s="1275"/>
      <c r="D51" s="105"/>
      <c r="E51" s="1278" t="s">
        <v>41</v>
      </c>
      <c r="F51" s="1278"/>
      <c r="G51" s="1278"/>
      <c r="H51" s="1279"/>
      <c r="I51" s="106">
        <v>669</v>
      </c>
      <c r="J51" s="107">
        <v>747</v>
      </c>
      <c r="K51" s="107">
        <v>662</v>
      </c>
      <c r="L51" s="107">
        <v>582</v>
      </c>
      <c r="M51" s="108">
        <v>518</v>
      </c>
    </row>
    <row r="52" spans="2:13" ht="27.75" customHeight="1" x14ac:dyDescent="0.15">
      <c r="B52" s="1276"/>
      <c r="C52" s="1277"/>
      <c r="D52" s="105"/>
      <c r="E52" s="1278" t="s">
        <v>42</v>
      </c>
      <c r="F52" s="1278"/>
      <c r="G52" s="1278"/>
      <c r="H52" s="1279"/>
      <c r="I52" s="106">
        <v>26155</v>
      </c>
      <c r="J52" s="107">
        <v>25899</v>
      </c>
      <c r="K52" s="107">
        <v>25195</v>
      </c>
      <c r="L52" s="107">
        <v>23506</v>
      </c>
      <c r="M52" s="108">
        <v>22784</v>
      </c>
    </row>
    <row r="53" spans="2:13" ht="27.75" customHeight="1" thickBot="1" x14ac:dyDescent="0.2">
      <c r="B53" s="1280" t="s">
        <v>43</v>
      </c>
      <c r="C53" s="1281"/>
      <c r="D53" s="112"/>
      <c r="E53" s="1282" t="s">
        <v>44</v>
      </c>
      <c r="F53" s="1282"/>
      <c r="G53" s="1282"/>
      <c r="H53" s="1283"/>
      <c r="I53" s="113">
        <v>6331</v>
      </c>
      <c r="J53" s="114">
        <v>3549</v>
      </c>
      <c r="K53" s="114">
        <v>3309</v>
      </c>
      <c r="L53" s="114">
        <v>3368</v>
      </c>
      <c r="M53" s="115">
        <v>1321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N2nYJWR/QeGJOwetX+JqdUppWvlyC6PkmC/VEAOZq1BTnDj7IAYPzN1QkDtGnkChz6dq3s4W4jQ/kM3nWtHFA==" saltValue="+LPn67G9jtpSqkhJHA9ST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546</v>
      </c>
      <c r="G54" s="124" t="s">
        <v>547</v>
      </c>
      <c r="H54" s="125" t="s">
        <v>548</v>
      </c>
    </row>
    <row r="55" spans="2:8" ht="52.5" customHeight="1" x14ac:dyDescent="0.15">
      <c r="B55" s="126"/>
      <c r="C55" s="1299" t="s">
        <v>47</v>
      </c>
      <c r="D55" s="1299"/>
      <c r="E55" s="1300"/>
      <c r="F55" s="127">
        <v>5008</v>
      </c>
      <c r="G55" s="127">
        <v>4804</v>
      </c>
      <c r="H55" s="128">
        <v>4784</v>
      </c>
    </row>
    <row r="56" spans="2:8" ht="52.5" customHeight="1" x14ac:dyDescent="0.15">
      <c r="B56" s="129"/>
      <c r="C56" s="1301" t="s">
        <v>48</v>
      </c>
      <c r="D56" s="1301"/>
      <c r="E56" s="1302"/>
      <c r="F56" s="130">
        <v>1639</v>
      </c>
      <c r="G56" s="130">
        <v>1160</v>
      </c>
      <c r="H56" s="131">
        <v>1400</v>
      </c>
    </row>
    <row r="57" spans="2:8" ht="53.25" customHeight="1" x14ac:dyDescent="0.15">
      <c r="B57" s="129"/>
      <c r="C57" s="1303" t="s">
        <v>49</v>
      </c>
      <c r="D57" s="1303"/>
      <c r="E57" s="1304"/>
      <c r="F57" s="132">
        <v>3199</v>
      </c>
      <c r="G57" s="132">
        <v>6508</v>
      </c>
      <c r="H57" s="133">
        <v>11441</v>
      </c>
    </row>
    <row r="58" spans="2:8" ht="45.75" customHeight="1" x14ac:dyDescent="0.15">
      <c r="B58" s="134"/>
      <c r="C58" s="1291" t="s">
        <v>592</v>
      </c>
      <c r="D58" s="1292"/>
      <c r="E58" s="1293"/>
      <c r="F58" s="135">
        <v>2783</v>
      </c>
      <c r="G58" s="135">
        <v>5030</v>
      </c>
      <c r="H58" s="136">
        <v>8991</v>
      </c>
    </row>
    <row r="59" spans="2:8" ht="45.75" customHeight="1" x14ac:dyDescent="0.15">
      <c r="B59" s="134"/>
      <c r="C59" s="1291" t="s">
        <v>593</v>
      </c>
      <c r="D59" s="1292"/>
      <c r="E59" s="1293"/>
      <c r="F59" s="135" t="s">
        <v>502</v>
      </c>
      <c r="G59" s="135">
        <v>1035</v>
      </c>
      <c r="H59" s="136">
        <v>1905</v>
      </c>
    </row>
    <row r="60" spans="2:8" ht="45.75" customHeight="1" x14ac:dyDescent="0.15">
      <c r="B60" s="134"/>
      <c r="C60" s="1291" t="s">
        <v>596</v>
      </c>
      <c r="D60" s="1292"/>
      <c r="E60" s="1293"/>
      <c r="F60" s="135">
        <v>252</v>
      </c>
      <c r="G60" s="135">
        <v>252</v>
      </c>
      <c r="H60" s="136">
        <v>252</v>
      </c>
    </row>
    <row r="61" spans="2:8" ht="45.75" customHeight="1" x14ac:dyDescent="0.15">
      <c r="B61" s="134"/>
      <c r="C61" s="1291" t="s">
        <v>594</v>
      </c>
      <c r="D61" s="1292"/>
      <c r="E61" s="1293"/>
      <c r="F61" s="135" t="s">
        <v>502</v>
      </c>
      <c r="G61" s="135" t="s">
        <v>502</v>
      </c>
      <c r="H61" s="136">
        <v>160</v>
      </c>
    </row>
    <row r="62" spans="2:8" ht="45.75" customHeight="1" thickBot="1" x14ac:dyDescent="0.2">
      <c r="B62" s="137"/>
      <c r="C62" s="1294" t="s">
        <v>595</v>
      </c>
      <c r="D62" s="1295"/>
      <c r="E62" s="1296"/>
      <c r="F62" s="138" t="s">
        <v>502</v>
      </c>
      <c r="G62" s="138" t="s">
        <v>502</v>
      </c>
      <c r="H62" s="139">
        <v>40</v>
      </c>
    </row>
    <row r="63" spans="2:8" ht="52.5" customHeight="1" thickBot="1" x14ac:dyDescent="0.2">
      <c r="B63" s="140"/>
      <c r="C63" s="1297" t="s">
        <v>50</v>
      </c>
      <c r="D63" s="1297"/>
      <c r="E63" s="1298"/>
      <c r="F63" s="141">
        <v>9846</v>
      </c>
      <c r="G63" s="141">
        <v>12471</v>
      </c>
      <c r="H63" s="142">
        <v>17625</v>
      </c>
    </row>
    <row r="64" spans="2:8" ht="15" customHeight="1" x14ac:dyDescent="0.15"/>
    <row r="65" ht="0" hidden="1" customHeight="1" x14ac:dyDescent="0.15"/>
    <row r="66" ht="0" hidden="1" customHeight="1" x14ac:dyDescent="0.15"/>
  </sheetData>
  <sheetProtection algorithmName="SHA-512" hashValue="+o4QMIk6tzMTILtTv5TbpoAnmd0Sz180p+B+mVOM19DvXO3ts8PELdyrGMPZK8Qj5Q44X2a7XN3Lw6lSCazzYQ==" saltValue="DoXa0JDgUImx8wwDIz8z2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7" t="s">
        <v>614</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94"/>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94"/>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94"/>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94"/>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13"/>
      <c r="H50" s="1313"/>
      <c r="I50" s="1313"/>
      <c r="J50" s="1313"/>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544</v>
      </c>
      <c r="BQ50" s="1317"/>
      <c r="BR50" s="1317"/>
      <c r="BS50" s="1317"/>
      <c r="BT50" s="1317"/>
      <c r="BU50" s="1317"/>
      <c r="BV50" s="1317"/>
      <c r="BW50" s="1317"/>
      <c r="BX50" s="1317" t="s">
        <v>545</v>
      </c>
      <c r="BY50" s="1317"/>
      <c r="BZ50" s="1317"/>
      <c r="CA50" s="1317"/>
      <c r="CB50" s="1317"/>
      <c r="CC50" s="1317"/>
      <c r="CD50" s="1317"/>
      <c r="CE50" s="1317"/>
      <c r="CF50" s="1317" t="s">
        <v>546</v>
      </c>
      <c r="CG50" s="1317"/>
      <c r="CH50" s="1317"/>
      <c r="CI50" s="1317"/>
      <c r="CJ50" s="1317"/>
      <c r="CK50" s="1317"/>
      <c r="CL50" s="1317"/>
      <c r="CM50" s="1317"/>
      <c r="CN50" s="1317" t="s">
        <v>547</v>
      </c>
      <c r="CO50" s="1317"/>
      <c r="CP50" s="1317"/>
      <c r="CQ50" s="1317"/>
      <c r="CR50" s="1317"/>
      <c r="CS50" s="1317"/>
      <c r="CT50" s="1317"/>
      <c r="CU50" s="1317"/>
      <c r="CV50" s="1317" t="s">
        <v>548</v>
      </c>
      <c r="CW50" s="1317"/>
      <c r="CX50" s="1317"/>
      <c r="CY50" s="1317"/>
      <c r="CZ50" s="1317"/>
      <c r="DA50" s="1317"/>
      <c r="DB50" s="1317"/>
      <c r="DC50" s="1317"/>
    </row>
    <row r="51" spans="1:109" ht="13.5" customHeight="1" x14ac:dyDescent="0.15">
      <c r="B51" s="394"/>
      <c r="G51" s="1324"/>
      <c r="H51" s="1324"/>
      <c r="I51" s="1322"/>
      <c r="J51" s="1322"/>
      <c r="K51" s="1319"/>
      <c r="L51" s="1319"/>
      <c r="M51" s="1319"/>
      <c r="N51" s="1319"/>
      <c r="AM51" s="403"/>
      <c r="AN51" s="1320" t="s">
        <v>605</v>
      </c>
      <c r="AO51" s="1320"/>
      <c r="AP51" s="1320"/>
      <c r="AQ51" s="1320"/>
      <c r="AR51" s="1320"/>
      <c r="AS51" s="1320"/>
      <c r="AT51" s="1320"/>
      <c r="AU51" s="1320"/>
      <c r="AV51" s="1320"/>
      <c r="AW51" s="1320"/>
      <c r="AX51" s="1320"/>
      <c r="AY51" s="1320"/>
      <c r="AZ51" s="1320"/>
      <c r="BA51" s="1320"/>
      <c r="BB51" s="1320" t="s">
        <v>606</v>
      </c>
      <c r="BC51" s="1320"/>
      <c r="BD51" s="1320"/>
      <c r="BE51" s="1320"/>
      <c r="BF51" s="1320"/>
      <c r="BG51" s="1320"/>
      <c r="BH51" s="1320"/>
      <c r="BI51" s="1320"/>
      <c r="BJ51" s="1320"/>
      <c r="BK51" s="1320"/>
      <c r="BL51" s="1320"/>
      <c r="BM51" s="1320"/>
      <c r="BN51" s="1320"/>
      <c r="BO51" s="1320"/>
      <c r="BP51" s="1321"/>
      <c r="BQ51" s="1318"/>
      <c r="BR51" s="1318"/>
      <c r="BS51" s="1318"/>
      <c r="BT51" s="1318"/>
      <c r="BU51" s="1318"/>
      <c r="BV51" s="1318"/>
      <c r="BW51" s="1318"/>
      <c r="BX51" s="1318">
        <v>29.9</v>
      </c>
      <c r="BY51" s="1318"/>
      <c r="BZ51" s="1318"/>
      <c r="CA51" s="1318"/>
      <c r="CB51" s="1318"/>
      <c r="CC51" s="1318"/>
      <c r="CD51" s="1318"/>
      <c r="CE51" s="1318"/>
      <c r="CF51" s="1318">
        <v>29.1</v>
      </c>
      <c r="CG51" s="1318"/>
      <c r="CH51" s="1318"/>
      <c r="CI51" s="1318"/>
      <c r="CJ51" s="1318"/>
      <c r="CK51" s="1318"/>
      <c r="CL51" s="1318"/>
      <c r="CM51" s="1318"/>
      <c r="CN51" s="1318">
        <v>30.5</v>
      </c>
      <c r="CO51" s="1318"/>
      <c r="CP51" s="1318"/>
      <c r="CQ51" s="1318"/>
      <c r="CR51" s="1318"/>
      <c r="CS51" s="1318"/>
      <c r="CT51" s="1318"/>
      <c r="CU51" s="1318"/>
      <c r="CV51" s="1318">
        <v>12.2</v>
      </c>
      <c r="CW51" s="1318"/>
      <c r="CX51" s="1318"/>
      <c r="CY51" s="1318"/>
      <c r="CZ51" s="1318"/>
      <c r="DA51" s="1318"/>
      <c r="DB51" s="1318"/>
      <c r="DC51" s="1318"/>
    </row>
    <row r="52" spans="1:109" x14ac:dyDescent="0.15">
      <c r="B52" s="394"/>
      <c r="G52" s="1324"/>
      <c r="H52" s="1324"/>
      <c r="I52" s="1322"/>
      <c r="J52" s="1322"/>
      <c r="K52" s="1319"/>
      <c r="L52" s="1319"/>
      <c r="M52" s="1319"/>
      <c r="N52" s="1319"/>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2"/>
      <c r="B53" s="394"/>
      <c r="G53" s="1324"/>
      <c r="H53" s="1324"/>
      <c r="I53" s="1313"/>
      <c r="J53" s="1313"/>
      <c r="K53" s="1319"/>
      <c r="L53" s="1319"/>
      <c r="M53" s="1319"/>
      <c r="N53" s="1319"/>
      <c r="AM53" s="403"/>
      <c r="AN53" s="1320"/>
      <c r="AO53" s="1320"/>
      <c r="AP53" s="1320"/>
      <c r="AQ53" s="1320"/>
      <c r="AR53" s="1320"/>
      <c r="AS53" s="1320"/>
      <c r="AT53" s="1320"/>
      <c r="AU53" s="1320"/>
      <c r="AV53" s="1320"/>
      <c r="AW53" s="1320"/>
      <c r="AX53" s="1320"/>
      <c r="AY53" s="1320"/>
      <c r="AZ53" s="1320"/>
      <c r="BA53" s="1320"/>
      <c r="BB53" s="1320" t="s">
        <v>607</v>
      </c>
      <c r="BC53" s="1320"/>
      <c r="BD53" s="1320"/>
      <c r="BE53" s="1320"/>
      <c r="BF53" s="1320"/>
      <c r="BG53" s="1320"/>
      <c r="BH53" s="1320"/>
      <c r="BI53" s="1320"/>
      <c r="BJ53" s="1320"/>
      <c r="BK53" s="1320"/>
      <c r="BL53" s="1320"/>
      <c r="BM53" s="1320"/>
      <c r="BN53" s="1320"/>
      <c r="BO53" s="1320"/>
      <c r="BP53" s="1321"/>
      <c r="BQ53" s="1318"/>
      <c r="BR53" s="1318"/>
      <c r="BS53" s="1318"/>
      <c r="BT53" s="1318"/>
      <c r="BU53" s="1318"/>
      <c r="BV53" s="1318"/>
      <c r="BW53" s="1318"/>
      <c r="BX53" s="1318">
        <v>57.6</v>
      </c>
      <c r="BY53" s="1318"/>
      <c r="BZ53" s="1318"/>
      <c r="CA53" s="1318"/>
      <c r="CB53" s="1318"/>
      <c r="CC53" s="1318"/>
      <c r="CD53" s="1318"/>
      <c r="CE53" s="1318"/>
      <c r="CF53" s="1318">
        <v>57.3</v>
      </c>
      <c r="CG53" s="1318"/>
      <c r="CH53" s="1318"/>
      <c r="CI53" s="1318"/>
      <c r="CJ53" s="1318"/>
      <c r="CK53" s="1318"/>
      <c r="CL53" s="1318"/>
      <c r="CM53" s="1318"/>
      <c r="CN53" s="1318">
        <v>60.2</v>
      </c>
      <c r="CO53" s="1318"/>
      <c r="CP53" s="1318"/>
      <c r="CQ53" s="1318"/>
      <c r="CR53" s="1318"/>
      <c r="CS53" s="1318"/>
      <c r="CT53" s="1318"/>
      <c r="CU53" s="1318"/>
      <c r="CV53" s="1318">
        <v>64</v>
      </c>
      <c r="CW53" s="1318"/>
      <c r="CX53" s="1318"/>
      <c r="CY53" s="1318"/>
      <c r="CZ53" s="1318"/>
      <c r="DA53" s="1318"/>
      <c r="DB53" s="1318"/>
      <c r="DC53" s="1318"/>
    </row>
    <row r="54" spans="1:109" x14ac:dyDescent="0.15">
      <c r="A54" s="402"/>
      <c r="B54" s="394"/>
      <c r="G54" s="1324"/>
      <c r="H54" s="1324"/>
      <c r="I54" s="1313"/>
      <c r="J54" s="1313"/>
      <c r="K54" s="1319"/>
      <c r="L54" s="1319"/>
      <c r="M54" s="1319"/>
      <c r="N54" s="1319"/>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2"/>
      <c r="B55" s="394"/>
      <c r="G55" s="1313"/>
      <c r="H55" s="1313"/>
      <c r="I55" s="1313"/>
      <c r="J55" s="1313"/>
      <c r="K55" s="1319"/>
      <c r="L55" s="1319"/>
      <c r="M55" s="1319"/>
      <c r="N55" s="1319"/>
      <c r="AN55" s="1317" t="s">
        <v>608</v>
      </c>
      <c r="AO55" s="1317"/>
      <c r="AP55" s="1317"/>
      <c r="AQ55" s="1317"/>
      <c r="AR55" s="1317"/>
      <c r="AS55" s="1317"/>
      <c r="AT55" s="1317"/>
      <c r="AU55" s="1317"/>
      <c r="AV55" s="1317"/>
      <c r="AW55" s="1317"/>
      <c r="AX55" s="1317"/>
      <c r="AY55" s="1317"/>
      <c r="AZ55" s="1317"/>
      <c r="BA55" s="1317"/>
      <c r="BB55" s="1320" t="s">
        <v>609</v>
      </c>
      <c r="BC55" s="1320"/>
      <c r="BD55" s="1320"/>
      <c r="BE55" s="1320"/>
      <c r="BF55" s="1320"/>
      <c r="BG55" s="1320"/>
      <c r="BH55" s="1320"/>
      <c r="BI55" s="1320"/>
      <c r="BJ55" s="1320"/>
      <c r="BK55" s="1320"/>
      <c r="BL55" s="1320"/>
      <c r="BM55" s="1320"/>
      <c r="BN55" s="1320"/>
      <c r="BO55" s="1320"/>
      <c r="BP55" s="1321"/>
      <c r="BQ55" s="1318"/>
      <c r="BR55" s="1318"/>
      <c r="BS55" s="1318"/>
      <c r="BT55" s="1318"/>
      <c r="BU55" s="1318"/>
      <c r="BV55" s="1318"/>
      <c r="BW55" s="1318"/>
      <c r="BX55" s="1318">
        <v>32.799999999999997</v>
      </c>
      <c r="BY55" s="1318"/>
      <c r="BZ55" s="1318"/>
      <c r="CA55" s="1318"/>
      <c r="CB55" s="1318"/>
      <c r="CC55" s="1318"/>
      <c r="CD55" s="1318"/>
      <c r="CE55" s="1318"/>
      <c r="CF55" s="1318">
        <v>20.2</v>
      </c>
      <c r="CG55" s="1318"/>
      <c r="CH55" s="1318"/>
      <c r="CI55" s="1318"/>
      <c r="CJ55" s="1318"/>
      <c r="CK55" s="1318"/>
      <c r="CL55" s="1318"/>
      <c r="CM55" s="1318"/>
      <c r="CN55" s="1318">
        <v>19</v>
      </c>
      <c r="CO55" s="1318"/>
      <c r="CP55" s="1318"/>
      <c r="CQ55" s="1318"/>
      <c r="CR55" s="1318"/>
      <c r="CS55" s="1318"/>
      <c r="CT55" s="1318"/>
      <c r="CU55" s="1318"/>
      <c r="CV55" s="1318">
        <v>15.4</v>
      </c>
      <c r="CW55" s="1318"/>
      <c r="CX55" s="1318"/>
      <c r="CY55" s="1318"/>
      <c r="CZ55" s="1318"/>
      <c r="DA55" s="1318"/>
      <c r="DB55" s="1318"/>
      <c r="DC55" s="1318"/>
    </row>
    <row r="56" spans="1:109" x14ac:dyDescent="0.15">
      <c r="A56" s="402"/>
      <c r="B56" s="394"/>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x14ac:dyDescent="0.15">
      <c r="B57" s="406"/>
      <c r="G57" s="1313"/>
      <c r="H57" s="1313"/>
      <c r="I57" s="1323"/>
      <c r="J57" s="1323"/>
      <c r="K57" s="1319"/>
      <c r="L57" s="1319"/>
      <c r="M57" s="1319"/>
      <c r="N57" s="1319"/>
      <c r="AM57" s="387"/>
      <c r="AN57" s="1317"/>
      <c r="AO57" s="1317"/>
      <c r="AP57" s="1317"/>
      <c r="AQ57" s="1317"/>
      <c r="AR57" s="1317"/>
      <c r="AS57" s="1317"/>
      <c r="AT57" s="1317"/>
      <c r="AU57" s="1317"/>
      <c r="AV57" s="1317"/>
      <c r="AW57" s="1317"/>
      <c r="AX57" s="1317"/>
      <c r="AY57" s="1317"/>
      <c r="AZ57" s="1317"/>
      <c r="BA57" s="1317"/>
      <c r="BB57" s="1320" t="s">
        <v>610</v>
      </c>
      <c r="BC57" s="1320"/>
      <c r="BD57" s="1320"/>
      <c r="BE57" s="1320"/>
      <c r="BF57" s="1320"/>
      <c r="BG57" s="1320"/>
      <c r="BH57" s="1320"/>
      <c r="BI57" s="1320"/>
      <c r="BJ57" s="1320"/>
      <c r="BK57" s="1320"/>
      <c r="BL57" s="1320"/>
      <c r="BM57" s="1320"/>
      <c r="BN57" s="1320"/>
      <c r="BO57" s="1320"/>
      <c r="BP57" s="1321"/>
      <c r="BQ57" s="1318"/>
      <c r="BR57" s="1318"/>
      <c r="BS57" s="1318"/>
      <c r="BT57" s="1318"/>
      <c r="BU57" s="1318"/>
      <c r="BV57" s="1318"/>
      <c r="BW57" s="1318"/>
      <c r="BX57" s="1318">
        <v>58.6</v>
      </c>
      <c r="BY57" s="1318"/>
      <c r="BZ57" s="1318"/>
      <c r="CA57" s="1318"/>
      <c r="CB57" s="1318"/>
      <c r="CC57" s="1318"/>
      <c r="CD57" s="1318"/>
      <c r="CE57" s="1318"/>
      <c r="CF57" s="1318">
        <v>53.6</v>
      </c>
      <c r="CG57" s="1318"/>
      <c r="CH57" s="1318"/>
      <c r="CI57" s="1318"/>
      <c r="CJ57" s="1318"/>
      <c r="CK57" s="1318"/>
      <c r="CL57" s="1318"/>
      <c r="CM57" s="1318"/>
      <c r="CN57" s="1318">
        <v>56.1</v>
      </c>
      <c r="CO57" s="1318"/>
      <c r="CP57" s="1318"/>
      <c r="CQ57" s="1318"/>
      <c r="CR57" s="1318"/>
      <c r="CS57" s="1318"/>
      <c r="CT57" s="1318"/>
      <c r="CU57" s="1318"/>
      <c r="CV57" s="1318">
        <v>57.5</v>
      </c>
      <c r="CW57" s="1318"/>
      <c r="CX57" s="1318"/>
      <c r="CY57" s="1318"/>
      <c r="CZ57" s="1318"/>
      <c r="DA57" s="1318"/>
      <c r="DB57" s="1318"/>
      <c r="DC57" s="1318"/>
      <c r="DD57" s="407"/>
      <c r="DE57" s="406"/>
    </row>
    <row r="58" spans="1:109" s="402" customFormat="1" x14ac:dyDescent="0.15">
      <c r="A58" s="387"/>
      <c r="B58" s="406"/>
      <c r="G58" s="1313"/>
      <c r="H58" s="1313"/>
      <c r="I58" s="1323"/>
      <c r="J58" s="1323"/>
      <c r="K58" s="1319"/>
      <c r="L58" s="1319"/>
      <c r="M58" s="1319"/>
      <c r="N58" s="1319"/>
      <c r="AM58" s="387"/>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611</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7" t="s">
        <v>613</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x14ac:dyDescent="0.15">
      <c r="B66" s="394"/>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x14ac:dyDescent="0.15">
      <c r="B67" s="394"/>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x14ac:dyDescent="0.15">
      <c r="B68" s="394"/>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x14ac:dyDescent="0.15">
      <c r="B69" s="394"/>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13"/>
      <c r="H72" s="1313"/>
      <c r="I72" s="1313"/>
      <c r="J72" s="1313"/>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544</v>
      </c>
      <c r="BQ72" s="1317"/>
      <c r="BR72" s="1317"/>
      <c r="BS72" s="1317"/>
      <c r="BT72" s="1317"/>
      <c r="BU72" s="1317"/>
      <c r="BV72" s="1317"/>
      <c r="BW72" s="1317"/>
      <c r="BX72" s="1317" t="s">
        <v>545</v>
      </c>
      <c r="BY72" s="1317"/>
      <c r="BZ72" s="1317"/>
      <c r="CA72" s="1317"/>
      <c r="CB72" s="1317"/>
      <c r="CC72" s="1317"/>
      <c r="CD72" s="1317"/>
      <c r="CE72" s="1317"/>
      <c r="CF72" s="1317" t="s">
        <v>546</v>
      </c>
      <c r="CG72" s="1317"/>
      <c r="CH72" s="1317"/>
      <c r="CI72" s="1317"/>
      <c r="CJ72" s="1317"/>
      <c r="CK72" s="1317"/>
      <c r="CL72" s="1317"/>
      <c r="CM72" s="1317"/>
      <c r="CN72" s="1317" t="s">
        <v>547</v>
      </c>
      <c r="CO72" s="1317"/>
      <c r="CP72" s="1317"/>
      <c r="CQ72" s="1317"/>
      <c r="CR72" s="1317"/>
      <c r="CS72" s="1317"/>
      <c r="CT72" s="1317"/>
      <c r="CU72" s="1317"/>
      <c r="CV72" s="1317" t="s">
        <v>548</v>
      </c>
      <c r="CW72" s="1317"/>
      <c r="CX72" s="1317"/>
      <c r="CY72" s="1317"/>
      <c r="CZ72" s="1317"/>
      <c r="DA72" s="1317"/>
      <c r="DB72" s="1317"/>
      <c r="DC72" s="1317"/>
    </row>
    <row r="73" spans="2:107" x14ac:dyDescent="0.15">
      <c r="B73" s="394"/>
      <c r="G73" s="1324"/>
      <c r="H73" s="1324"/>
      <c r="I73" s="1324"/>
      <c r="J73" s="1324"/>
      <c r="K73" s="1325"/>
      <c r="L73" s="1325"/>
      <c r="M73" s="1325"/>
      <c r="N73" s="1325"/>
      <c r="AM73" s="403"/>
      <c r="AN73" s="1320" t="s">
        <v>605</v>
      </c>
      <c r="AO73" s="1320"/>
      <c r="AP73" s="1320"/>
      <c r="AQ73" s="1320"/>
      <c r="AR73" s="1320"/>
      <c r="AS73" s="1320"/>
      <c r="AT73" s="1320"/>
      <c r="AU73" s="1320"/>
      <c r="AV73" s="1320"/>
      <c r="AW73" s="1320"/>
      <c r="AX73" s="1320"/>
      <c r="AY73" s="1320"/>
      <c r="AZ73" s="1320"/>
      <c r="BA73" s="1320"/>
      <c r="BB73" s="1320" t="s">
        <v>609</v>
      </c>
      <c r="BC73" s="1320"/>
      <c r="BD73" s="1320"/>
      <c r="BE73" s="1320"/>
      <c r="BF73" s="1320"/>
      <c r="BG73" s="1320"/>
      <c r="BH73" s="1320"/>
      <c r="BI73" s="1320"/>
      <c r="BJ73" s="1320"/>
      <c r="BK73" s="1320"/>
      <c r="BL73" s="1320"/>
      <c r="BM73" s="1320"/>
      <c r="BN73" s="1320"/>
      <c r="BO73" s="1320"/>
      <c r="BP73" s="1318">
        <v>53.5</v>
      </c>
      <c r="BQ73" s="1318"/>
      <c r="BR73" s="1318"/>
      <c r="BS73" s="1318"/>
      <c r="BT73" s="1318"/>
      <c r="BU73" s="1318"/>
      <c r="BV73" s="1318"/>
      <c r="BW73" s="1318"/>
      <c r="BX73" s="1318">
        <v>29.9</v>
      </c>
      <c r="BY73" s="1318"/>
      <c r="BZ73" s="1318"/>
      <c r="CA73" s="1318"/>
      <c r="CB73" s="1318"/>
      <c r="CC73" s="1318"/>
      <c r="CD73" s="1318"/>
      <c r="CE73" s="1318"/>
      <c r="CF73" s="1318">
        <v>29.1</v>
      </c>
      <c r="CG73" s="1318"/>
      <c r="CH73" s="1318"/>
      <c r="CI73" s="1318"/>
      <c r="CJ73" s="1318"/>
      <c r="CK73" s="1318"/>
      <c r="CL73" s="1318"/>
      <c r="CM73" s="1318"/>
      <c r="CN73" s="1318">
        <v>30.5</v>
      </c>
      <c r="CO73" s="1318"/>
      <c r="CP73" s="1318"/>
      <c r="CQ73" s="1318"/>
      <c r="CR73" s="1318"/>
      <c r="CS73" s="1318"/>
      <c r="CT73" s="1318"/>
      <c r="CU73" s="1318"/>
      <c r="CV73" s="1318">
        <v>12.2</v>
      </c>
      <c r="CW73" s="1318"/>
      <c r="CX73" s="1318"/>
      <c r="CY73" s="1318"/>
      <c r="CZ73" s="1318"/>
      <c r="DA73" s="1318"/>
      <c r="DB73" s="1318"/>
      <c r="DC73" s="1318"/>
    </row>
    <row r="74" spans="2:107" x14ac:dyDescent="0.15">
      <c r="B74" s="394"/>
      <c r="G74" s="1324"/>
      <c r="H74" s="1324"/>
      <c r="I74" s="1324"/>
      <c r="J74" s="1324"/>
      <c r="K74" s="1325"/>
      <c r="L74" s="1325"/>
      <c r="M74" s="1325"/>
      <c r="N74" s="1325"/>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4"/>
      <c r="G75" s="1324"/>
      <c r="H75" s="1324"/>
      <c r="I75" s="1313"/>
      <c r="J75" s="1313"/>
      <c r="K75" s="1319"/>
      <c r="L75" s="1319"/>
      <c r="M75" s="1319"/>
      <c r="N75" s="1319"/>
      <c r="AM75" s="403"/>
      <c r="AN75" s="1320"/>
      <c r="AO75" s="1320"/>
      <c r="AP75" s="1320"/>
      <c r="AQ75" s="1320"/>
      <c r="AR75" s="1320"/>
      <c r="AS75" s="1320"/>
      <c r="AT75" s="1320"/>
      <c r="AU75" s="1320"/>
      <c r="AV75" s="1320"/>
      <c r="AW75" s="1320"/>
      <c r="AX75" s="1320"/>
      <c r="AY75" s="1320"/>
      <c r="AZ75" s="1320"/>
      <c r="BA75" s="1320"/>
      <c r="BB75" s="1320" t="s">
        <v>612</v>
      </c>
      <c r="BC75" s="1320"/>
      <c r="BD75" s="1320"/>
      <c r="BE75" s="1320"/>
      <c r="BF75" s="1320"/>
      <c r="BG75" s="1320"/>
      <c r="BH75" s="1320"/>
      <c r="BI75" s="1320"/>
      <c r="BJ75" s="1320"/>
      <c r="BK75" s="1320"/>
      <c r="BL75" s="1320"/>
      <c r="BM75" s="1320"/>
      <c r="BN75" s="1320"/>
      <c r="BO75" s="1320"/>
      <c r="BP75" s="1318">
        <v>6.7</v>
      </c>
      <c r="BQ75" s="1318"/>
      <c r="BR75" s="1318"/>
      <c r="BS75" s="1318"/>
      <c r="BT75" s="1318"/>
      <c r="BU75" s="1318"/>
      <c r="BV75" s="1318"/>
      <c r="BW75" s="1318"/>
      <c r="BX75" s="1318">
        <v>6.3</v>
      </c>
      <c r="BY75" s="1318"/>
      <c r="BZ75" s="1318"/>
      <c r="CA75" s="1318"/>
      <c r="CB75" s="1318"/>
      <c r="CC75" s="1318"/>
      <c r="CD75" s="1318"/>
      <c r="CE75" s="1318"/>
      <c r="CF75" s="1318">
        <v>6.6</v>
      </c>
      <c r="CG75" s="1318"/>
      <c r="CH75" s="1318"/>
      <c r="CI75" s="1318"/>
      <c r="CJ75" s="1318"/>
      <c r="CK75" s="1318"/>
      <c r="CL75" s="1318"/>
      <c r="CM75" s="1318"/>
      <c r="CN75" s="1318">
        <v>7.5</v>
      </c>
      <c r="CO75" s="1318"/>
      <c r="CP75" s="1318"/>
      <c r="CQ75" s="1318"/>
      <c r="CR75" s="1318"/>
      <c r="CS75" s="1318"/>
      <c r="CT75" s="1318"/>
      <c r="CU75" s="1318"/>
      <c r="CV75" s="1318">
        <v>8</v>
      </c>
      <c r="CW75" s="1318"/>
      <c r="CX75" s="1318"/>
      <c r="CY75" s="1318"/>
      <c r="CZ75" s="1318"/>
      <c r="DA75" s="1318"/>
      <c r="DB75" s="1318"/>
      <c r="DC75" s="1318"/>
    </row>
    <row r="76" spans="2:107" x14ac:dyDescent="0.15">
      <c r="B76" s="394"/>
      <c r="G76" s="1324"/>
      <c r="H76" s="1324"/>
      <c r="I76" s="1313"/>
      <c r="J76" s="1313"/>
      <c r="K76" s="1319"/>
      <c r="L76" s="1319"/>
      <c r="M76" s="1319"/>
      <c r="N76" s="1319"/>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4"/>
      <c r="G77" s="1313"/>
      <c r="H77" s="1313"/>
      <c r="I77" s="1313"/>
      <c r="J77" s="1313"/>
      <c r="K77" s="1325"/>
      <c r="L77" s="1325"/>
      <c r="M77" s="1325"/>
      <c r="N77" s="1325"/>
      <c r="AN77" s="1317" t="s">
        <v>608</v>
      </c>
      <c r="AO77" s="1317"/>
      <c r="AP77" s="1317"/>
      <c r="AQ77" s="1317"/>
      <c r="AR77" s="1317"/>
      <c r="AS77" s="1317"/>
      <c r="AT77" s="1317"/>
      <c r="AU77" s="1317"/>
      <c r="AV77" s="1317"/>
      <c r="AW77" s="1317"/>
      <c r="AX77" s="1317"/>
      <c r="AY77" s="1317"/>
      <c r="AZ77" s="1317"/>
      <c r="BA77" s="1317"/>
      <c r="BB77" s="1320" t="s">
        <v>609</v>
      </c>
      <c r="BC77" s="1320"/>
      <c r="BD77" s="1320"/>
      <c r="BE77" s="1320"/>
      <c r="BF77" s="1320"/>
      <c r="BG77" s="1320"/>
      <c r="BH77" s="1320"/>
      <c r="BI77" s="1320"/>
      <c r="BJ77" s="1320"/>
      <c r="BK77" s="1320"/>
      <c r="BL77" s="1320"/>
      <c r="BM77" s="1320"/>
      <c r="BN77" s="1320"/>
      <c r="BO77" s="1320"/>
      <c r="BP77" s="1318">
        <v>48.6</v>
      </c>
      <c r="BQ77" s="1318"/>
      <c r="BR77" s="1318"/>
      <c r="BS77" s="1318"/>
      <c r="BT77" s="1318"/>
      <c r="BU77" s="1318"/>
      <c r="BV77" s="1318"/>
      <c r="BW77" s="1318"/>
      <c r="BX77" s="1318">
        <v>32.799999999999997</v>
      </c>
      <c r="BY77" s="1318"/>
      <c r="BZ77" s="1318"/>
      <c r="CA77" s="1318"/>
      <c r="CB77" s="1318"/>
      <c r="CC77" s="1318"/>
      <c r="CD77" s="1318"/>
      <c r="CE77" s="1318"/>
      <c r="CF77" s="1318">
        <v>20.2</v>
      </c>
      <c r="CG77" s="1318"/>
      <c r="CH77" s="1318"/>
      <c r="CI77" s="1318"/>
      <c r="CJ77" s="1318"/>
      <c r="CK77" s="1318"/>
      <c r="CL77" s="1318"/>
      <c r="CM77" s="1318"/>
      <c r="CN77" s="1318">
        <v>19</v>
      </c>
      <c r="CO77" s="1318"/>
      <c r="CP77" s="1318"/>
      <c r="CQ77" s="1318"/>
      <c r="CR77" s="1318"/>
      <c r="CS77" s="1318"/>
      <c r="CT77" s="1318"/>
      <c r="CU77" s="1318"/>
      <c r="CV77" s="1318">
        <v>15.4</v>
      </c>
      <c r="CW77" s="1318"/>
      <c r="CX77" s="1318"/>
      <c r="CY77" s="1318"/>
      <c r="CZ77" s="1318"/>
      <c r="DA77" s="1318"/>
      <c r="DB77" s="1318"/>
      <c r="DC77" s="1318"/>
    </row>
    <row r="78" spans="2:107" x14ac:dyDescent="0.15">
      <c r="B78" s="394"/>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4"/>
      <c r="G79" s="1313"/>
      <c r="H79" s="1313"/>
      <c r="I79" s="1323"/>
      <c r="J79" s="1323"/>
      <c r="K79" s="1326"/>
      <c r="L79" s="1326"/>
      <c r="M79" s="1326"/>
      <c r="N79" s="1326"/>
      <c r="AN79" s="1317"/>
      <c r="AO79" s="1317"/>
      <c r="AP79" s="1317"/>
      <c r="AQ79" s="1317"/>
      <c r="AR79" s="1317"/>
      <c r="AS79" s="1317"/>
      <c r="AT79" s="1317"/>
      <c r="AU79" s="1317"/>
      <c r="AV79" s="1317"/>
      <c r="AW79" s="1317"/>
      <c r="AX79" s="1317"/>
      <c r="AY79" s="1317"/>
      <c r="AZ79" s="1317"/>
      <c r="BA79" s="1317"/>
      <c r="BB79" s="1320" t="s">
        <v>612</v>
      </c>
      <c r="BC79" s="1320"/>
      <c r="BD79" s="1320"/>
      <c r="BE79" s="1320"/>
      <c r="BF79" s="1320"/>
      <c r="BG79" s="1320"/>
      <c r="BH79" s="1320"/>
      <c r="BI79" s="1320"/>
      <c r="BJ79" s="1320"/>
      <c r="BK79" s="1320"/>
      <c r="BL79" s="1320"/>
      <c r="BM79" s="1320"/>
      <c r="BN79" s="1320"/>
      <c r="BO79" s="1320"/>
      <c r="BP79" s="1318">
        <v>10.4</v>
      </c>
      <c r="BQ79" s="1318"/>
      <c r="BR79" s="1318"/>
      <c r="BS79" s="1318"/>
      <c r="BT79" s="1318"/>
      <c r="BU79" s="1318"/>
      <c r="BV79" s="1318"/>
      <c r="BW79" s="1318"/>
      <c r="BX79" s="1318">
        <v>9.5</v>
      </c>
      <c r="BY79" s="1318"/>
      <c r="BZ79" s="1318"/>
      <c r="CA79" s="1318"/>
      <c r="CB79" s="1318"/>
      <c r="CC79" s="1318"/>
      <c r="CD79" s="1318"/>
      <c r="CE79" s="1318"/>
      <c r="CF79" s="1318">
        <v>8.6</v>
      </c>
      <c r="CG79" s="1318"/>
      <c r="CH79" s="1318"/>
      <c r="CI79" s="1318"/>
      <c r="CJ79" s="1318"/>
      <c r="CK79" s="1318"/>
      <c r="CL79" s="1318"/>
      <c r="CM79" s="1318"/>
      <c r="CN79" s="1318">
        <v>8.5</v>
      </c>
      <c r="CO79" s="1318"/>
      <c r="CP79" s="1318"/>
      <c r="CQ79" s="1318"/>
      <c r="CR79" s="1318"/>
      <c r="CS79" s="1318"/>
      <c r="CT79" s="1318"/>
      <c r="CU79" s="1318"/>
      <c r="CV79" s="1318">
        <v>8.5</v>
      </c>
      <c r="CW79" s="1318"/>
      <c r="CX79" s="1318"/>
      <c r="CY79" s="1318"/>
      <c r="CZ79" s="1318"/>
      <c r="DA79" s="1318"/>
      <c r="DB79" s="1318"/>
      <c r="DC79" s="1318"/>
    </row>
    <row r="80" spans="2:107" x14ac:dyDescent="0.15">
      <c r="B80" s="394"/>
      <c r="G80" s="1313"/>
      <c r="H80" s="1313"/>
      <c r="I80" s="1323"/>
      <c r="J80" s="1323"/>
      <c r="K80" s="1326"/>
      <c r="L80" s="1326"/>
      <c r="M80" s="1326"/>
      <c r="N80" s="1326"/>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JfyhnLObvtSbKsgcaUtwRYEHaBwPyNKuio71qK9Rn0HT5lZk/ut7gJA1+6hZa1l5HJn1B/MRvx49Sw2DzPveg==" saltValue="FOw10gWcbF7thylU/7qo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29poBFI4gldI1ikoz+cufz8kjUOJr7JcfQW5wi/u1QwvCJoOzd1069xhPKvF8bz0Ay18zImzH/7wMq9LOQE0A==" saltValue="/TNWDHIRvDJwreXMH+2I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FxvApwG6GWGaULJ/OVnDVpw3b57SFpFjWB4pH0rlYEUOjrXx3N4NhXjjynLny9cb3caMBjhpLY2tfpxuKFDUA==" saltValue="lcvIIk6fM32mVtigJUKo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541</v>
      </c>
      <c r="G2" s="156"/>
      <c r="H2" s="157"/>
    </row>
    <row r="3" spans="1:8" x14ac:dyDescent="0.15">
      <c r="A3" s="153" t="s">
        <v>534</v>
      </c>
      <c r="B3" s="158"/>
      <c r="C3" s="159"/>
      <c r="D3" s="160">
        <v>234885</v>
      </c>
      <c r="E3" s="161"/>
      <c r="F3" s="162">
        <v>83623</v>
      </c>
      <c r="G3" s="163"/>
      <c r="H3" s="164"/>
    </row>
    <row r="4" spans="1:8" x14ac:dyDescent="0.15">
      <c r="A4" s="165"/>
      <c r="B4" s="166"/>
      <c r="C4" s="167"/>
      <c r="D4" s="168">
        <v>140659</v>
      </c>
      <c r="E4" s="169"/>
      <c r="F4" s="170">
        <v>48787</v>
      </c>
      <c r="G4" s="171"/>
      <c r="H4" s="172"/>
    </row>
    <row r="5" spans="1:8" x14ac:dyDescent="0.15">
      <c r="A5" s="153" t="s">
        <v>536</v>
      </c>
      <c r="B5" s="158"/>
      <c r="C5" s="159"/>
      <c r="D5" s="160">
        <v>170089</v>
      </c>
      <c r="E5" s="161"/>
      <c r="F5" s="162">
        <v>87974</v>
      </c>
      <c r="G5" s="163"/>
      <c r="H5" s="164"/>
    </row>
    <row r="6" spans="1:8" x14ac:dyDescent="0.15">
      <c r="A6" s="165"/>
      <c r="B6" s="166"/>
      <c r="C6" s="167"/>
      <c r="D6" s="168">
        <v>56070</v>
      </c>
      <c r="E6" s="169"/>
      <c r="F6" s="170">
        <v>48183</v>
      </c>
      <c r="G6" s="171"/>
      <c r="H6" s="172"/>
    </row>
    <row r="7" spans="1:8" x14ac:dyDescent="0.15">
      <c r="A7" s="153" t="s">
        <v>537</v>
      </c>
      <c r="B7" s="158"/>
      <c r="C7" s="159"/>
      <c r="D7" s="160">
        <v>134762</v>
      </c>
      <c r="E7" s="161"/>
      <c r="F7" s="162">
        <v>78864</v>
      </c>
      <c r="G7" s="163"/>
      <c r="H7" s="164"/>
    </row>
    <row r="8" spans="1:8" x14ac:dyDescent="0.15">
      <c r="A8" s="165"/>
      <c r="B8" s="166"/>
      <c r="C8" s="167"/>
      <c r="D8" s="168">
        <v>77173</v>
      </c>
      <c r="E8" s="169"/>
      <c r="F8" s="170">
        <v>46136</v>
      </c>
      <c r="G8" s="171"/>
      <c r="H8" s="172"/>
    </row>
    <row r="9" spans="1:8" x14ac:dyDescent="0.15">
      <c r="A9" s="153" t="s">
        <v>538</v>
      </c>
      <c r="B9" s="158"/>
      <c r="C9" s="159"/>
      <c r="D9" s="160">
        <v>132185</v>
      </c>
      <c r="E9" s="161"/>
      <c r="F9" s="162">
        <v>85042</v>
      </c>
      <c r="G9" s="163"/>
      <c r="H9" s="164"/>
    </row>
    <row r="10" spans="1:8" x14ac:dyDescent="0.15">
      <c r="A10" s="165"/>
      <c r="B10" s="166"/>
      <c r="C10" s="167"/>
      <c r="D10" s="168">
        <v>90824</v>
      </c>
      <c r="E10" s="169"/>
      <c r="F10" s="170">
        <v>50806</v>
      </c>
      <c r="G10" s="171"/>
      <c r="H10" s="172"/>
    </row>
    <row r="11" spans="1:8" x14ac:dyDescent="0.15">
      <c r="A11" s="153" t="s">
        <v>539</v>
      </c>
      <c r="B11" s="158"/>
      <c r="C11" s="159"/>
      <c r="D11" s="160">
        <v>205111</v>
      </c>
      <c r="E11" s="161"/>
      <c r="F11" s="162">
        <v>83774</v>
      </c>
      <c r="G11" s="163"/>
      <c r="H11" s="164"/>
    </row>
    <row r="12" spans="1:8" x14ac:dyDescent="0.15">
      <c r="A12" s="165"/>
      <c r="B12" s="166"/>
      <c r="C12" s="173"/>
      <c r="D12" s="168">
        <v>104823</v>
      </c>
      <c r="E12" s="169"/>
      <c r="F12" s="170">
        <v>52179</v>
      </c>
      <c r="G12" s="171"/>
      <c r="H12" s="172"/>
    </row>
    <row r="13" spans="1:8" x14ac:dyDescent="0.15">
      <c r="A13" s="153"/>
      <c r="B13" s="158"/>
      <c r="C13" s="174"/>
      <c r="D13" s="175">
        <v>175406</v>
      </c>
      <c r="E13" s="176"/>
      <c r="F13" s="177">
        <v>83855</v>
      </c>
      <c r="G13" s="178"/>
      <c r="H13" s="164"/>
    </row>
    <row r="14" spans="1:8" x14ac:dyDescent="0.15">
      <c r="A14" s="165"/>
      <c r="B14" s="166"/>
      <c r="C14" s="167"/>
      <c r="D14" s="168">
        <v>93910</v>
      </c>
      <c r="E14" s="169"/>
      <c r="F14" s="170">
        <v>49218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12.76</v>
      </c>
      <c r="C19" s="179">
        <f>ROUND(VALUE(SUBSTITUTE(実質収支比率等に係る経年分析!G$48,"▲","-")),2)</f>
        <v>7.91</v>
      </c>
      <c r="D19" s="179">
        <f>ROUND(VALUE(SUBSTITUTE(実質収支比率等に係る経年分析!H$48,"▲","-")),2)</f>
        <v>6.53</v>
      </c>
      <c r="E19" s="179">
        <f>ROUND(VALUE(SUBSTITUTE(実質収支比率等に係る経年分析!I$48,"▲","-")),2)</f>
        <v>12.23</v>
      </c>
      <c r="F19" s="179">
        <f>ROUND(VALUE(SUBSTITUTE(実質収支比率等に係る経年分析!J$48,"▲","-")),2)</f>
        <v>5.0999999999999996</v>
      </c>
    </row>
    <row r="20" spans="1:11" x14ac:dyDescent="0.15">
      <c r="A20" s="179" t="s">
        <v>54</v>
      </c>
      <c r="B20" s="179">
        <f>ROUND(VALUE(SUBSTITUTE(実質収支比率等に係る経年分析!F$47,"▲","-")),2)</f>
        <v>22.17</v>
      </c>
      <c r="C20" s="179">
        <f>ROUND(VALUE(SUBSTITUTE(実質収支比率等に係る経年分析!G$47,"▲","-")),2)</f>
        <v>30.43</v>
      </c>
      <c r="D20" s="179">
        <f>ROUND(VALUE(SUBSTITUTE(実質収支比率等に係る経年分析!H$47,"▲","-")),2)</f>
        <v>35.74</v>
      </c>
      <c r="E20" s="179">
        <f>ROUND(VALUE(SUBSTITUTE(実質収支比率等に係る経年分析!I$47,"▲","-")),2)</f>
        <v>35.090000000000003</v>
      </c>
      <c r="F20" s="179">
        <f>ROUND(VALUE(SUBSTITUTE(実質収支比率等に係る経年分析!J$47,"▲","-")),2)</f>
        <v>35.76</v>
      </c>
    </row>
    <row r="21" spans="1:11" x14ac:dyDescent="0.15">
      <c r="A21" s="179" t="s">
        <v>55</v>
      </c>
      <c r="B21" s="179">
        <f>IF(ISNUMBER(VALUE(SUBSTITUTE(実質収支比率等に係る経年分析!F$49,"▲","-"))),ROUND(VALUE(SUBSTITUTE(実質収支比率等に係る経年分析!F$49,"▲","-")),2),NA())</f>
        <v>3.22</v>
      </c>
      <c r="C21" s="179">
        <f>IF(ISNUMBER(VALUE(SUBSTITUTE(実質収支比率等に係る経年分析!G$49,"▲","-"))),ROUND(VALUE(SUBSTITUTE(実質収支比率等に係る経年分析!G$49,"▲","-")),2),NA())</f>
        <v>-2.11</v>
      </c>
      <c r="D21" s="179">
        <f>IF(ISNUMBER(VALUE(SUBSTITUTE(実質収支比率等に係る経年分析!H$49,"▲","-"))),ROUND(VALUE(SUBSTITUTE(実質収支比率等に係る経年分析!H$49,"▲","-")),2),NA())</f>
        <v>-1.52</v>
      </c>
      <c r="E21" s="179">
        <f>IF(ISNUMBER(VALUE(SUBSTITUTE(実質収支比率等に係る経年分析!I$49,"▲","-"))),ROUND(VALUE(SUBSTITUTE(実質収支比率等に係る経年分析!I$49,"▲","-")),2),NA())</f>
        <v>0.7</v>
      </c>
      <c r="F21" s="179">
        <f>IF(ISNUMBER(VALUE(SUBSTITUTE(実質収支比率等に係る経年分析!J$49,"▲","-"))),ROUND(VALUE(SUBSTITUTE(実質収支比率等に係る経年分析!J$49,"▲","-")),2),NA())</f>
        <v>-7.56</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授産場事業特別会計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滝根町観光事業特別会計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0.82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0.57999999999999996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0.91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0.77</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1.58</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3.05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3.33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3.79</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12.76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7.91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6.52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12.23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5.09</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2649</v>
      </c>
      <c r="E42" s="181"/>
      <c r="F42" s="181"/>
      <c r="G42" s="181">
        <f>'実質公債費比率（分子）の構造'!L$52</f>
        <v>2733</v>
      </c>
      <c r="H42" s="181"/>
      <c r="I42" s="181"/>
      <c r="J42" s="181">
        <f>'実質公債費比率（分子）の構造'!M$52</f>
        <v>2758</v>
      </c>
      <c r="K42" s="181"/>
      <c r="L42" s="181"/>
      <c r="M42" s="181">
        <f>'実質公債費比率（分子）の構造'!N$52</f>
        <v>2732</v>
      </c>
      <c r="N42" s="181"/>
      <c r="O42" s="181"/>
      <c r="P42" s="181">
        <f>'実質公債費比率（分子）の構造'!O$52</f>
        <v>2679</v>
      </c>
    </row>
    <row r="43" spans="1:16" x14ac:dyDescent="0.15">
      <c r="A43" s="181" t="s">
        <v>63</v>
      </c>
      <c r="B43" s="181">
        <f>'実質公債費比率（分子）の構造'!K$51</f>
        <v>1</v>
      </c>
      <c r="C43" s="181"/>
      <c r="D43" s="181"/>
      <c r="E43" s="181">
        <f>'実質公債費比率（分子）の構造'!L$51</f>
        <v>1</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190</v>
      </c>
      <c r="C44" s="181"/>
      <c r="D44" s="181"/>
      <c r="E44" s="181">
        <f>'実質公債費比率（分子）の構造'!L$50</f>
        <v>47</v>
      </c>
      <c r="F44" s="181"/>
      <c r="G44" s="181"/>
      <c r="H44" s="181">
        <f>'実質公債費比率（分子）の構造'!M$50</f>
        <v>17</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12</v>
      </c>
      <c r="C45" s="181"/>
      <c r="D45" s="181"/>
      <c r="E45" s="181">
        <f>'実質公債費比率（分子）の構造'!L$49</f>
        <v>186</v>
      </c>
      <c r="F45" s="181"/>
      <c r="G45" s="181"/>
      <c r="H45" s="181">
        <f>'実質公債費比率（分子）の構造'!M$49</f>
        <v>189</v>
      </c>
      <c r="I45" s="181"/>
      <c r="J45" s="181"/>
      <c r="K45" s="181">
        <f>'実質公債費比率（分子）の構造'!N$49</f>
        <v>192</v>
      </c>
      <c r="L45" s="181"/>
      <c r="M45" s="181"/>
      <c r="N45" s="181">
        <f>'実質公債費比率（分子）の構造'!O$49</f>
        <v>196</v>
      </c>
      <c r="O45" s="181"/>
      <c r="P45" s="181"/>
    </row>
    <row r="46" spans="1:16" x14ac:dyDescent="0.15">
      <c r="A46" s="181" t="s">
        <v>66</v>
      </c>
      <c r="B46" s="181">
        <f>'実質公債費比率（分子）の構造'!K$48</f>
        <v>373</v>
      </c>
      <c r="C46" s="181"/>
      <c r="D46" s="181"/>
      <c r="E46" s="181">
        <f>'実質公債費比率（分子）の構造'!L$48</f>
        <v>387</v>
      </c>
      <c r="F46" s="181"/>
      <c r="G46" s="181"/>
      <c r="H46" s="181">
        <f>'実質公債費比率（分子）の構造'!M$48</f>
        <v>437</v>
      </c>
      <c r="I46" s="181"/>
      <c r="J46" s="181"/>
      <c r="K46" s="181">
        <f>'実質公債費比率（分子）の構造'!N$48</f>
        <v>436</v>
      </c>
      <c r="L46" s="181"/>
      <c r="M46" s="181"/>
      <c r="N46" s="181">
        <f>'実質公債費比率（分子）の構造'!O$48</f>
        <v>430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2733</v>
      </c>
      <c r="C49" s="181"/>
      <c r="D49" s="181"/>
      <c r="E49" s="181">
        <f>'実質公債費比率（分子）の構造'!L$45</f>
        <v>2900</v>
      </c>
      <c r="F49" s="181"/>
      <c r="G49" s="181"/>
      <c r="H49" s="181">
        <f>'実質公債費比率（分子）の構造'!M$45</f>
        <v>3004</v>
      </c>
      <c r="I49" s="181"/>
      <c r="J49" s="181"/>
      <c r="K49" s="181">
        <f>'実質公債費比率（分子）の構造'!N$45</f>
        <v>2988</v>
      </c>
      <c r="L49" s="181"/>
      <c r="M49" s="181"/>
      <c r="N49" s="181">
        <f>'実質公債費比率（分子）の構造'!O$45</f>
        <v>2945</v>
      </c>
      <c r="O49" s="181"/>
      <c r="P49" s="181"/>
    </row>
    <row r="50" spans="1:16" x14ac:dyDescent="0.15">
      <c r="A50" s="181" t="s">
        <v>70</v>
      </c>
      <c r="B50" s="181" t="e">
        <f>NA()</f>
        <v>#N/A</v>
      </c>
      <c r="C50" s="181">
        <f>IF(ISNUMBER('実質公債費比率（分子）の構造'!K$53),'実質公債費比率（分子）の構造'!K$53,NA())</f>
        <v>660</v>
      </c>
      <c r="D50" s="181" t="e">
        <f>NA()</f>
        <v>#N/A</v>
      </c>
      <c r="E50" s="181" t="e">
        <f>NA()</f>
        <v>#N/A</v>
      </c>
      <c r="F50" s="181">
        <f>IF(ISNUMBER('実質公債費比率（分子）の構造'!L$53),'実質公債費比率（分子）の構造'!L$53,NA())</f>
        <v>788</v>
      </c>
      <c r="G50" s="181" t="e">
        <f>NA()</f>
        <v>#N/A</v>
      </c>
      <c r="H50" s="181" t="e">
        <f>NA()</f>
        <v>#N/A</v>
      </c>
      <c r="I50" s="181">
        <f>IF(ISNUMBER('実質公債費比率（分子）の構造'!M$53),'実質公債費比率（分子）の構造'!M$53,NA())</f>
        <v>890</v>
      </c>
      <c r="J50" s="181" t="e">
        <f>NA()</f>
        <v>#N/A</v>
      </c>
      <c r="K50" s="181" t="e">
        <f>NA()</f>
        <v>#N/A</v>
      </c>
      <c r="L50" s="181">
        <f>IF(ISNUMBER('実質公債費比率（分子）の構造'!N$53),'実質公債費比率（分子）の構造'!N$53,NA())</f>
        <v>884</v>
      </c>
      <c r="M50" s="181" t="e">
        <f>NA()</f>
        <v>#N/A</v>
      </c>
      <c r="N50" s="181" t="e">
        <f>NA()</f>
        <v>#N/A</v>
      </c>
      <c r="O50" s="181">
        <f>IF(ISNUMBER('実質公債費比率（分子）の構造'!O$53),'実質公債費比率（分子）の構造'!O$53,NA())</f>
        <v>892</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26155</v>
      </c>
      <c r="E56" s="180"/>
      <c r="F56" s="180"/>
      <c r="G56" s="180">
        <f>'将来負担比率（分子）の構造'!J$52</f>
        <v>25899</v>
      </c>
      <c r="H56" s="180"/>
      <c r="I56" s="180"/>
      <c r="J56" s="180">
        <f>'将来負担比率（分子）の構造'!K$52</f>
        <v>25195</v>
      </c>
      <c r="K56" s="180"/>
      <c r="L56" s="180"/>
      <c r="M56" s="180">
        <f>'将来負担比率（分子）の構造'!L$52</f>
        <v>23506</v>
      </c>
      <c r="N56" s="180"/>
      <c r="O56" s="180"/>
      <c r="P56" s="180">
        <f>'将来負担比率（分子）の構造'!M$52</f>
        <v>22784</v>
      </c>
    </row>
    <row r="57" spans="1:16" x14ac:dyDescent="0.15">
      <c r="A57" s="180" t="s">
        <v>41</v>
      </c>
      <c r="B57" s="180"/>
      <c r="C57" s="180"/>
      <c r="D57" s="180">
        <f>'将来負担比率（分子）の構造'!I$51</f>
        <v>669</v>
      </c>
      <c r="E57" s="180"/>
      <c r="F57" s="180"/>
      <c r="G57" s="180">
        <f>'将来負担比率（分子）の構造'!J$51</f>
        <v>747</v>
      </c>
      <c r="H57" s="180"/>
      <c r="I57" s="180"/>
      <c r="J57" s="180">
        <f>'将来負担比率（分子）の構造'!K$51</f>
        <v>662</v>
      </c>
      <c r="K57" s="180"/>
      <c r="L57" s="180"/>
      <c r="M57" s="180">
        <f>'将来負担比率（分子）の構造'!L$51</f>
        <v>582</v>
      </c>
      <c r="N57" s="180"/>
      <c r="O57" s="180"/>
      <c r="P57" s="180">
        <f>'将来負担比率（分子）の構造'!M$51</f>
        <v>518</v>
      </c>
    </row>
    <row r="58" spans="1:16" x14ac:dyDescent="0.15">
      <c r="A58" s="180" t="s">
        <v>40</v>
      </c>
      <c r="B58" s="180"/>
      <c r="C58" s="180"/>
      <c r="D58" s="180">
        <f>'将来負担比率（分子）の構造'!I$50</f>
        <v>6370</v>
      </c>
      <c r="E58" s="180"/>
      <c r="F58" s="180"/>
      <c r="G58" s="180">
        <f>'将来負担比率（分子）の構造'!J$50</f>
        <v>7964</v>
      </c>
      <c r="H58" s="180"/>
      <c r="I58" s="180"/>
      <c r="J58" s="180">
        <f>'将来負担比率（分子）の構造'!K$50</f>
        <v>8158</v>
      </c>
      <c r="K58" s="180"/>
      <c r="L58" s="180"/>
      <c r="M58" s="180">
        <f>'将来負担比率（分子）の構造'!L$50</f>
        <v>7752</v>
      </c>
      <c r="N58" s="180"/>
      <c r="O58" s="180"/>
      <c r="P58" s="180">
        <f>'将来負担比率（分子）の構造'!M$50</f>
        <v>9127</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4531</v>
      </c>
      <c r="C62" s="180"/>
      <c r="D62" s="180"/>
      <c r="E62" s="180">
        <f>'将来負担比率（分子）の構造'!J$45</f>
        <v>4369</v>
      </c>
      <c r="F62" s="180"/>
      <c r="G62" s="180"/>
      <c r="H62" s="180">
        <f>'将来負担比率（分子）の構造'!K$45</f>
        <v>4085</v>
      </c>
      <c r="I62" s="180"/>
      <c r="J62" s="180"/>
      <c r="K62" s="180">
        <f>'将来負担比率（分子）の構造'!L$45</f>
        <v>3805</v>
      </c>
      <c r="L62" s="180"/>
      <c r="M62" s="180"/>
      <c r="N62" s="180">
        <f>'将来負担比率（分子）の構造'!M$45</f>
        <v>3583</v>
      </c>
      <c r="O62" s="180"/>
      <c r="P62" s="180"/>
    </row>
    <row r="63" spans="1:16" x14ac:dyDescent="0.15">
      <c r="A63" s="180" t="s">
        <v>33</v>
      </c>
      <c r="B63" s="180">
        <f>'将来負担比率（分子）の構造'!I$44</f>
        <v>1081</v>
      </c>
      <c r="C63" s="180"/>
      <c r="D63" s="180"/>
      <c r="E63" s="180">
        <f>'将来負担比率（分子）の構造'!J$44</f>
        <v>936</v>
      </c>
      <c r="F63" s="180"/>
      <c r="G63" s="180"/>
      <c r="H63" s="180">
        <f>'将来負担比率（分子）の構造'!K$44</f>
        <v>1054</v>
      </c>
      <c r="I63" s="180"/>
      <c r="J63" s="180"/>
      <c r="K63" s="180">
        <f>'将来負担比率（分子）の構造'!L$44</f>
        <v>1200</v>
      </c>
      <c r="L63" s="180"/>
      <c r="M63" s="180"/>
      <c r="N63" s="180">
        <f>'将来負担比率（分子）の構造'!M$44</f>
        <v>1032</v>
      </c>
      <c r="O63" s="180"/>
      <c r="P63" s="180"/>
    </row>
    <row r="64" spans="1:16" x14ac:dyDescent="0.15">
      <c r="A64" s="180" t="s">
        <v>32</v>
      </c>
      <c r="B64" s="180">
        <f>'将来負担比率（分子）の構造'!I$43</f>
        <v>6421</v>
      </c>
      <c r="C64" s="180"/>
      <c r="D64" s="180"/>
      <c r="E64" s="180">
        <f>'将来負担比率（分子）の構造'!J$43</f>
        <v>6471</v>
      </c>
      <c r="F64" s="180"/>
      <c r="G64" s="180"/>
      <c r="H64" s="180">
        <f>'将来負担比率（分子）の構造'!K$43</f>
        <v>6680</v>
      </c>
      <c r="I64" s="180"/>
      <c r="J64" s="180"/>
      <c r="K64" s="180">
        <f>'将来負担比率（分子）の構造'!L$43</f>
        <v>6249</v>
      </c>
      <c r="L64" s="180"/>
      <c r="M64" s="180"/>
      <c r="N64" s="180">
        <f>'将来負担比率（分子）の構造'!M$43</f>
        <v>6871</v>
      </c>
      <c r="O64" s="180"/>
      <c r="P64" s="180"/>
    </row>
    <row r="65" spans="1:16" x14ac:dyDescent="0.15">
      <c r="A65" s="180" t="s">
        <v>31</v>
      </c>
      <c r="B65" s="180">
        <f>'将来負担比率（分子）の構造'!I$42</f>
        <v>1033</v>
      </c>
      <c r="C65" s="180"/>
      <c r="D65" s="180"/>
      <c r="E65" s="180">
        <f>'将来負担比率（分子）の構造'!J$42</f>
        <v>17</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26459</v>
      </c>
      <c r="C66" s="180"/>
      <c r="D66" s="180"/>
      <c r="E66" s="180">
        <f>'将来負担比率（分子）の構造'!J$41</f>
        <v>26365</v>
      </c>
      <c r="F66" s="180"/>
      <c r="G66" s="180"/>
      <c r="H66" s="180">
        <f>'将来負担比率（分子）の構造'!K$41</f>
        <v>25504</v>
      </c>
      <c r="I66" s="180"/>
      <c r="J66" s="180"/>
      <c r="K66" s="180">
        <f>'将来負担比率（分子）の構造'!L$41</f>
        <v>23952</v>
      </c>
      <c r="L66" s="180"/>
      <c r="M66" s="180"/>
      <c r="N66" s="180">
        <f>'将来負担比率（分子）の構造'!M$41</f>
        <v>22265</v>
      </c>
      <c r="O66" s="180"/>
      <c r="P66" s="180"/>
    </row>
    <row r="67" spans="1:16" x14ac:dyDescent="0.15">
      <c r="A67" s="180" t="s">
        <v>74</v>
      </c>
      <c r="B67" s="180" t="e">
        <f>NA()</f>
        <v>#N/A</v>
      </c>
      <c r="C67" s="180">
        <f>IF(ISNUMBER('将来負担比率（分子）の構造'!I$53), IF('将来負担比率（分子）の構造'!I$53 &lt; 0, 0, '将来負担比率（分子）の構造'!I$53), NA())</f>
        <v>6331</v>
      </c>
      <c r="D67" s="180" t="e">
        <f>NA()</f>
        <v>#N/A</v>
      </c>
      <c r="E67" s="180" t="e">
        <f>NA()</f>
        <v>#N/A</v>
      </c>
      <c r="F67" s="180">
        <f>IF(ISNUMBER('将来負担比率（分子）の構造'!J$53), IF('将来負担比率（分子）の構造'!J$53 &lt; 0, 0, '将来負担比率（分子）の構造'!J$53), NA())</f>
        <v>3549</v>
      </c>
      <c r="G67" s="180" t="e">
        <f>NA()</f>
        <v>#N/A</v>
      </c>
      <c r="H67" s="180" t="e">
        <f>NA()</f>
        <v>#N/A</v>
      </c>
      <c r="I67" s="180">
        <f>IF(ISNUMBER('将来負担比率（分子）の構造'!K$53), IF('将来負担比率（分子）の構造'!K$53 &lt; 0, 0, '将来負担比率（分子）の構造'!K$53), NA())</f>
        <v>3309</v>
      </c>
      <c r="J67" s="180" t="e">
        <f>NA()</f>
        <v>#N/A</v>
      </c>
      <c r="K67" s="180" t="e">
        <f>NA()</f>
        <v>#N/A</v>
      </c>
      <c r="L67" s="180">
        <f>IF(ISNUMBER('将来負担比率（分子）の構造'!L$53), IF('将来負担比率（分子）の構造'!L$53 &lt; 0, 0, '将来負担比率（分子）の構造'!L$53), NA())</f>
        <v>3368</v>
      </c>
      <c r="M67" s="180" t="e">
        <f>NA()</f>
        <v>#N/A</v>
      </c>
      <c r="N67" s="180" t="e">
        <f>NA()</f>
        <v>#N/A</v>
      </c>
      <c r="O67" s="180">
        <f>IF(ISNUMBER('将来負担比率（分子）の構造'!M$53), IF('将来負担比率（分子）の構造'!M$53 &lt; 0, 0, '将来負担比率（分子）の構造'!M$53), NA())</f>
        <v>1321</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5008</v>
      </c>
      <c r="C72" s="184">
        <f>基金残高に係る経年分析!G55</f>
        <v>4804</v>
      </c>
      <c r="D72" s="184">
        <f>基金残高に係る経年分析!H55</f>
        <v>4784</v>
      </c>
    </row>
    <row r="73" spans="1:16" x14ac:dyDescent="0.15">
      <c r="A73" s="183" t="s">
        <v>77</v>
      </c>
      <c r="B73" s="184">
        <f>基金残高に係る経年分析!F56</f>
        <v>1639</v>
      </c>
      <c r="C73" s="184">
        <f>基金残高に係る経年分析!G56</f>
        <v>1160</v>
      </c>
      <c r="D73" s="184">
        <f>基金残高に係る経年分析!H56</f>
        <v>1400</v>
      </c>
    </row>
    <row r="74" spans="1:16" x14ac:dyDescent="0.15">
      <c r="A74" s="183" t="s">
        <v>78</v>
      </c>
      <c r="B74" s="184">
        <f>基金残高に係る経年分析!F57</f>
        <v>3199</v>
      </c>
      <c r="C74" s="184">
        <f>基金残高に係る経年分析!G57</f>
        <v>6508</v>
      </c>
      <c r="D74" s="184">
        <f>基金残高に係る経年分析!H57</f>
        <v>11441</v>
      </c>
    </row>
  </sheetData>
  <sheetProtection algorithmName="SHA-512" hashValue="K+bQrgic+Ugzkr715VShvnrhSBcmTXsclPUCtpYRdXpae+hi4WA5slc0e7kvyPAhPNBnie5UhESQMzx3TNNtUQ==" saltValue="hVSolgj4t/XnOISQ9rB2T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3800353</v>
      </c>
      <c r="S5" s="727"/>
      <c r="T5" s="727"/>
      <c r="U5" s="727"/>
      <c r="V5" s="727"/>
      <c r="W5" s="727"/>
      <c r="X5" s="727"/>
      <c r="Y5" s="773"/>
      <c r="Z5" s="791">
        <v>10.5</v>
      </c>
      <c r="AA5" s="791"/>
      <c r="AB5" s="791"/>
      <c r="AC5" s="791"/>
      <c r="AD5" s="792">
        <v>3800353</v>
      </c>
      <c r="AE5" s="792"/>
      <c r="AF5" s="792"/>
      <c r="AG5" s="792"/>
      <c r="AH5" s="792"/>
      <c r="AI5" s="792"/>
      <c r="AJ5" s="792"/>
      <c r="AK5" s="792"/>
      <c r="AL5" s="774">
        <v>29.9</v>
      </c>
      <c r="AM5" s="743"/>
      <c r="AN5" s="743"/>
      <c r="AO5" s="775"/>
      <c r="AP5" s="760" t="s">
        <v>226</v>
      </c>
      <c r="AQ5" s="761"/>
      <c r="AR5" s="761"/>
      <c r="AS5" s="761"/>
      <c r="AT5" s="761"/>
      <c r="AU5" s="761"/>
      <c r="AV5" s="761"/>
      <c r="AW5" s="761"/>
      <c r="AX5" s="761"/>
      <c r="AY5" s="761"/>
      <c r="AZ5" s="761"/>
      <c r="BA5" s="761"/>
      <c r="BB5" s="761"/>
      <c r="BC5" s="761"/>
      <c r="BD5" s="761"/>
      <c r="BE5" s="761"/>
      <c r="BF5" s="762"/>
      <c r="BG5" s="661">
        <v>3800199</v>
      </c>
      <c r="BH5" s="664"/>
      <c r="BI5" s="664"/>
      <c r="BJ5" s="664"/>
      <c r="BK5" s="664"/>
      <c r="BL5" s="664"/>
      <c r="BM5" s="664"/>
      <c r="BN5" s="665"/>
      <c r="BO5" s="723">
        <v>100</v>
      </c>
      <c r="BP5" s="723"/>
      <c r="BQ5" s="723"/>
      <c r="BR5" s="723"/>
      <c r="BS5" s="724" t="s">
        <v>227</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219</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249408</v>
      </c>
      <c r="S6" s="664"/>
      <c r="T6" s="664"/>
      <c r="U6" s="664"/>
      <c r="V6" s="664"/>
      <c r="W6" s="664"/>
      <c r="X6" s="664"/>
      <c r="Y6" s="665"/>
      <c r="Z6" s="723">
        <v>0.7</v>
      </c>
      <c r="AA6" s="723"/>
      <c r="AB6" s="723"/>
      <c r="AC6" s="723"/>
      <c r="AD6" s="724">
        <v>249408</v>
      </c>
      <c r="AE6" s="724"/>
      <c r="AF6" s="724"/>
      <c r="AG6" s="724"/>
      <c r="AH6" s="724"/>
      <c r="AI6" s="724"/>
      <c r="AJ6" s="724"/>
      <c r="AK6" s="724"/>
      <c r="AL6" s="666">
        <v>2</v>
      </c>
      <c r="AM6" s="667"/>
      <c r="AN6" s="667"/>
      <c r="AO6" s="725"/>
      <c r="AP6" s="658" t="s">
        <v>232</v>
      </c>
      <c r="AQ6" s="659"/>
      <c r="AR6" s="659"/>
      <c r="AS6" s="659"/>
      <c r="AT6" s="659"/>
      <c r="AU6" s="659"/>
      <c r="AV6" s="659"/>
      <c r="AW6" s="659"/>
      <c r="AX6" s="659"/>
      <c r="AY6" s="659"/>
      <c r="AZ6" s="659"/>
      <c r="BA6" s="659"/>
      <c r="BB6" s="659"/>
      <c r="BC6" s="659"/>
      <c r="BD6" s="659"/>
      <c r="BE6" s="659"/>
      <c r="BF6" s="660"/>
      <c r="BG6" s="661">
        <v>3800199</v>
      </c>
      <c r="BH6" s="664"/>
      <c r="BI6" s="664"/>
      <c r="BJ6" s="664"/>
      <c r="BK6" s="664"/>
      <c r="BL6" s="664"/>
      <c r="BM6" s="664"/>
      <c r="BN6" s="665"/>
      <c r="BO6" s="723">
        <v>100</v>
      </c>
      <c r="BP6" s="723"/>
      <c r="BQ6" s="723"/>
      <c r="BR6" s="723"/>
      <c r="BS6" s="724" t="s">
        <v>227</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198454</v>
      </c>
      <c r="CS6" s="664"/>
      <c r="CT6" s="664"/>
      <c r="CU6" s="664"/>
      <c r="CV6" s="664"/>
      <c r="CW6" s="664"/>
      <c r="CX6" s="664"/>
      <c r="CY6" s="665"/>
      <c r="CZ6" s="774">
        <v>0.6</v>
      </c>
      <c r="DA6" s="743"/>
      <c r="DB6" s="743"/>
      <c r="DC6" s="777"/>
      <c r="DD6" s="669" t="s">
        <v>126</v>
      </c>
      <c r="DE6" s="664"/>
      <c r="DF6" s="664"/>
      <c r="DG6" s="664"/>
      <c r="DH6" s="664"/>
      <c r="DI6" s="664"/>
      <c r="DJ6" s="664"/>
      <c r="DK6" s="664"/>
      <c r="DL6" s="664"/>
      <c r="DM6" s="664"/>
      <c r="DN6" s="664"/>
      <c r="DO6" s="664"/>
      <c r="DP6" s="665"/>
      <c r="DQ6" s="669">
        <v>198454</v>
      </c>
      <c r="DR6" s="664"/>
      <c r="DS6" s="664"/>
      <c r="DT6" s="664"/>
      <c r="DU6" s="664"/>
      <c r="DV6" s="664"/>
      <c r="DW6" s="664"/>
      <c r="DX6" s="664"/>
      <c r="DY6" s="664"/>
      <c r="DZ6" s="664"/>
      <c r="EA6" s="664"/>
      <c r="EB6" s="664"/>
      <c r="EC6" s="704"/>
    </row>
    <row r="7" spans="2:143" ht="11.25" customHeight="1" x14ac:dyDescent="0.15">
      <c r="B7" s="658" t="s">
        <v>234</v>
      </c>
      <c r="C7" s="659"/>
      <c r="D7" s="659"/>
      <c r="E7" s="659"/>
      <c r="F7" s="659"/>
      <c r="G7" s="659"/>
      <c r="H7" s="659"/>
      <c r="I7" s="659"/>
      <c r="J7" s="659"/>
      <c r="K7" s="659"/>
      <c r="L7" s="659"/>
      <c r="M7" s="659"/>
      <c r="N7" s="659"/>
      <c r="O7" s="659"/>
      <c r="P7" s="659"/>
      <c r="Q7" s="660"/>
      <c r="R7" s="661">
        <v>4956</v>
      </c>
      <c r="S7" s="664"/>
      <c r="T7" s="664"/>
      <c r="U7" s="664"/>
      <c r="V7" s="664"/>
      <c r="W7" s="664"/>
      <c r="X7" s="664"/>
      <c r="Y7" s="665"/>
      <c r="Z7" s="723">
        <v>0</v>
      </c>
      <c r="AA7" s="723"/>
      <c r="AB7" s="723"/>
      <c r="AC7" s="723"/>
      <c r="AD7" s="724">
        <v>4956</v>
      </c>
      <c r="AE7" s="724"/>
      <c r="AF7" s="724"/>
      <c r="AG7" s="724"/>
      <c r="AH7" s="724"/>
      <c r="AI7" s="724"/>
      <c r="AJ7" s="724"/>
      <c r="AK7" s="724"/>
      <c r="AL7" s="666">
        <v>0</v>
      </c>
      <c r="AM7" s="667"/>
      <c r="AN7" s="667"/>
      <c r="AO7" s="725"/>
      <c r="AP7" s="658" t="s">
        <v>235</v>
      </c>
      <c r="AQ7" s="659"/>
      <c r="AR7" s="659"/>
      <c r="AS7" s="659"/>
      <c r="AT7" s="659"/>
      <c r="AU7" s="659"/>
      <c r="AV7" s="659"/>
      <c r="AW7" s="659"/>
      <c r="AX7" s="659"/>
      <c r="AY7" s="659"/>
      <c r="AZ7" s="659"/>
      <c r="BA7" s="659"/>
      <c r="BB7" s="659"/>
      <c r="BC7" s="659"/>
      <c r="BD7" s="659"/>
      <c r="BE7" s="659"/>
      <c r="BF7" s="660"/>
      <c r="BG7" s="661">
        <v>1635588</v>
      </c>
      <c r="BH7" s="664"/>
      <c r="BI7" s="664"/>
      <c r="BJ7" s="664"/>
      <c r="BK7" s="664"/>
      <c r="BL7" s="664"/>
      <c r="BM7" s="664"/>
      <c r="BN7" s="665"/>
      <c r="BO7" s="723">
        <v>43</v>
      </c>
      <c r="BP7" s="723"/>
      <c r="BQ7" s="723"/>
      <c r="BR7" s="723"/>
      <c r="BS7" s="724" t="s">
        <v>126</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3053562</v>
      </c>
      <c r="CS7" s="664"/>
      <c r="CT7" s="664"/>
      <c r="CU7" s="664"/>
      <c r="CV7" s="664"/>
      <c r="CW7" s="664"/>
      <c r="CX7" s="664"/>
      <c r="CY7" s="665"/>
      <c r="CZ7" s="723">
        <v>8.8000000000000007</v>
      </c>
      <c r="DA7" s="723"/>
      <c r="DB7" s="723"/>
      <c r="DC7" s="723"/>
      <c r="DD7" s="669">
        <v>110854</v>
      </c>
      <c r="DE7" s="664"/>
      <c r="DF7" s="664"/>
      <c r="DG7" s="664"/>
      <c r="DH7" s="664"/>
      <c r="DI7" s="664"/>
      <c r="DJ7" s="664"/>
      <c r="DK7" s="664"/>
      <c r="DL7" s="664"/>
      <c r="DM7" s="664"/>
      <c r="DN7" s="664"/>
      <c r="DO7" s="664"/>
      <c r="DP7" s="665"/>
      <c r="DQ7" s="669">
        <v>2760252</v>
      </c>
      <c r="DR7" s="664"/>
      <c r="DS7" s="664"/>
      <c r="DT7" s="664"/>
      <c r="DU7" s="664"/>
      <c r="DV7" s="664"/>
      <c r="DW7" s="664"/>
      <c r="DX7" s="664"/>
      <c r="DY7" s="664"/>
      <c r="DZ7" s="664"/>
      <c r="EA7" s="664"/>
      <c r="EB7" s="664"/>
      <c r="EC7" s="704"/>
    </row>
    <row r="8" spans="2:143" ht="11.25" customHeight="1" x14ac:dyDescent="0.15">
      <c r="B8" s="658" t="s">
        <v>237</v>
      </c>
      <c r="C8" s="659"/>
      <c r="D8" s="659"/>
      <c r="E8" s="659"/>
      <c r="F8" s="659"/>
      <c r="G8" s="659"/>
      <c r="H8" s="659"/>
      <c r="I8" s="659"/>
      <c r="J8" s="659"/>
      <c r="K8" s="659"/>
      <c r="L8" s="659"/>
      <c r="M8" s="659"/>
      <c r="N8" s="659"/>
      <c r="O8" s="659"/>
      <c r="P8" s="659"/>
      <c r="Q8" s="660"/>
      <c r="R8" s="661">
        <v>8856</v>
      </c>
      <c r="S8" s="664"/>
      <c r="T8" s="664"/>
      <c r="U8" s="664"/>
      <c r="V8" s="664"/>
      <c r="W8" s="664"/>
      <c r="X8" s="664"/>
      <c r="Y8" s="665"/>
      <c r="Z8" s="723">
        <v>0</v>
      </c>
      <c r="AA8" s="723"/>
      <c r="AB8" s="723"/>
      <c r="AC8" s="723"/>
      <c r="AD8" s="724">
        <v>8856</v>
      </c>
      <c r="AE8" s="724"/>
      <c r="AF8" s="724"/>
      <c r="AG8" s="724"/>
      <c r="AH8" s="724"/>
      <c r="AI8" s="724"/>
      <c r="AJ8" s="724"/>
      <c r="AK8" s="724"/>
      <c r="AL8" s="666">
        <v>0.1</v>
      </c>
      <c r="AM8" s="667"/>
      <c r="AN8" s="667"/>
      <c r="AO8" s="725"/>
      <c r="AP8" s="658" t="s">
        <v>238</v>
      </c>
      <c r="AQ8" s="659"/>
      <c r="AR8" s="659"/>
      <c r="AS8" s="659"/>
      <c r="AT8" s="659"/>
      <c r="AU8" s="659"/>
      <c r="AV8" s="659"/>
      <c r="AW8" s="659"/>
      <c r="AX8" s="659"/>
      <c r="AY8" s="659"/>
      <c r="AZ8" s="659"/>
      <c r="BA8" s="659"/>
      <c r="BB8" s="659"/>
      <c r="BC8" s="659"/>
      <c r="BD8" s="659"/>
      <c r="BE8" s="659"/>
      <c r="BF8" s="660"/>
      <c r="BG8" s="661">
        <v>61579</v>
      </c>
      <c r="BH8" s="664"/>
      <c r="BI8" s="664"/>
      <c r="BJ8" s="664"/>
      <c r="BK8" s="664"/>
      <c r="BL8" s="664"/>
      <c r="BM8" s="664"/>
      <c r="BN8" s="665"/>
      <c r="BO8" s="723">
        <v>1.6</v>
      </c>
      <c r="BP8" s="723"/>
      <c r="BQ8" s="723"/>
      <c r="BR8" s="723"/>
      <c r="BS8" s="669" t="s">
        <v>227</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9157881</v>
      </c>
      <c r="CS8" s="664"/>
      <c r="CT8" s="664"/>
      <c r="CU8" s="664"/>
      <c r="CV8" s="664"/>
      <c r="CW8" s="664"/>
      <c r="CX8" s="664"/>
      <c r="CY8" s="665"/>
      <c r="CZ8" s="723">
        <v>26.3</v>
      </c>
      <c r="DA8" s="723"/>
      <c r="DB8" s="723"/>
      <c r="DC8" s="723"/>
      <c r="DD8" s="669">
        <v>83720</v>
      </c>
      <c r="DE8" s="664"/>
      <c r="DF8" s="664"/>
      <c r="DG8" s="664"/>
      <c r="DH8" s="664"/>
      <c r="DI8" s="664"/>
      <c r="DJ8" s="664"/>
      <c r="DK8" s="664"/>
      <c r="DL8" s="664"/>
      <c r="DM8" s="664"/>
      <c r="DN8" s="664"/>
      <c r="DO8" s="664"/>
      <c r="DP8" s="665"/>
      <c r="DQ8" s="669">
        <v>2950501</v>
      </c>
      <c r="DR8" s="664"/>
      <c r="DS8" s="664"/>
      <c r="DT8" s="664"/>
      <c r="DU8" s="664"/>
      <c r="DV8" s="664"/>
      <c r="DW8" s="664"/>
      <c r="DX8" s="664"/>
      <c r="DY8" s="664"/>
      <c r="DZ8" s="664"/>
      <c r="EA8" s="664"/>
      <c r="EB8" s="664"/>
      <c r="EC8" s="704"/>
    </row>
    <row r="9" spans="2:143" ht="11.25" customHeight="1" x14ac:dyDescent="0.15">
      <c r="B9" s="658" t="s">
        <v>240</v>
      </c>
      <c r="C9" s="659"/>
      <c r="D9" s="659"/>
      <c r="E9" s="659"/>
      <c r="F9" s="659"/>
      <c r="G9" s="659"/>
      <c r="H9" s="659"/>
      <c r="I9" s="659"/>
      <c r="J9" s="659"/>
      <c r="K9" s="659"/>
      <c r="L9" s="659"/>
      <c r="M9" s="659"/>
      <c r="N9" s="659"/>
      <c r="O9" s="659"/>
      <c r="P9" s="659"/>
      <c r="Q9" s="660"/>
      <c r="R9" s="661">
        <v>6931</v>
      </c>
      <c r="S9" s="664"/>
      <c r="T9" s="664"/>
      <c r="U9" s="664"/>
      <c r="V9" s="664"/>
      <c r="W9" s="664"/>
      <c r="X9" s="664"/>
      <c r="Y9" s="665"/>
      <c r="Z9" s="723">
        <v>0</v>
      </c>
      <c r="AA9" s="723"/>
      <c r="AB9" s="723"/>
      <c r="AC9" s="723"/>
      <c r="AD9" s="724">
        <v>6931</v>
      </c>
      <c r="AE9" s="724"/>
      <c r="AF9" s="724"/>
      <c r="AG9" s="724"/>
      <c r="AH9" s="724"/>
      <c r="AI9" s="724"/>
      <c r="AJ9" s="724"/>
      <c r="AK9" s="724"/>
      <c r="AL9" s="666">
        <v>0.1</v>
      </c>
      <c r="AM9" s="667"/>
      <c r="AN9" s="667"/>
      <c r="AO9" s="725"/>
      <c r="AP9" s="658" t="s">
        <v>241</v>
      </c>
      <c r="AQ9" s="659"/>
      <c r="AR9" s="659"/>
      <c r="AS9" s="659"/>
      <c r="AT9" s="659"/>
      <c r="AU9" s="659"/>
      <c r="AV9" s="659"/>
      <c r="AW9" s="659"/>
      <c r="AX9" s="659"/>
      <c r="AY9" s="659"/>
      <c r="AZ9" s="659"/>
      <c r="BA9" s="659"/>
      <c r="BB9" s="659"/>
      <c r="BC9" s="659"/>
      <c r="BD9" s="659"/>
      <c r="BE9" s="659"/>
      <c r="BF9" s="660"/>
      <c r="BG9" s="661">
        <v>1295173</v>
      </c>
      <c r="BH9" s="664"/>
      <c r="BI9" s="664"/>
      <c r="BJ9" s="664"/>
      <c r="BK9" s="664"/>
      <c r="BL9" s="664"/>
      <c r="BM9" s="664"/>
      <c r="BN9" s="665"/>
      <c r="BO9" s="723">
        <v>34.1</v>
      </c>
      <c r="BP9" s="723"/>
      <c r="BQ9" s="723"/>
      <c r="BR9" s="723"/>
      <c r="BS9" s="669" t="s">
        <v>126</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2019763</v>
      </c>
      <c r="CS9" s="664"/>
      <c r="CT9" s="664"/>
      <c r="CU9" s="664"/>
      <c r="CV9" s="664"/>
      <c r="CW9" s="664"/>
      <c r="CX9" s="664"/>
      <c r="CY9" s="665"/>
      <c r="CZ9" s="723">
        <v>5.8</v>
      </c>
      <c r="DA9" s="723"/>
      <c r="DB9" s="723"/>
      <c r="DC9" s="723"/>
      <c r="DD9" s="669">
        <v>87331</v>
      </c>
      <c r="DE9" s="664"/>
      <c r="DF9" s="664"/>
      <c r="DG9" s="664"/>
      <c r="DH9" s="664"/>
      <c r="DI9" s="664"/>
      <c r="DJ9" s="664"/>
      <c r="DK9" s="664"/>
      <c r="DL9" s="664"/>
      <c r="DM9" s="664"/>
      <c r="DN9" s="664"/>
      <c r="DO9" s="664"/>
      <c r="DP9" s="665"/>
      <c r="DQ9" s="669">
        <v>1564596</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227</v>
      </c>
      <c r="S10" s="664"/>
      <c r="T10" s="664"/>
      <c r="U10" s="664"/>
      <c r="V10" s="664"/>
      <c r="W10" s="664"/>
      <c r="X10" s="664"/>
      <c r="Y10" s="665"/>
      <c r="Z10" s="723" t="s">
        <v>126</v>
      </c>
      <c r="AA10" s="723"/>
      <c r="AB10" s="723"/>
      <c r="AC10" s="723"/>
      <c r="AD10" s="724" t="s">
        <v>227</v>
      </c>
      <c r="AE10" s="724"/>
      <c r="AF10" s="724"/>
      <c r="AG10" s="724"/>
      <c r="AH10" s="724"/>
      <c r="AI10" s="724"/>
      <c r="AJ10" s="724"/>
      <c r="AK10" s="724"/>
      <c r="AL10" s="666" t="s">
        <v>126</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87648</v>
      </c>
      <c r="BH10" s="664"/>
      <c r="BI10" s="664"/>
      <c r="BJ10" s="664"/>
      <c r="BK10" s="664"/>
      <c r="BL10" s="664"/>
      <c r="BM10" s="664"/>
      <c r="BN10" s="665"/>
      <c r="BO10" s="723">
        <v>2.2999999999999998</v>
      </c>
      <c r="BP10" s="723"/>
      <c r="BQ10" s="723"/>
      <c r="BR10" s="723"/>
      <c r="BS10" s="669" t="s">
        <v>227</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15287</v>
      </c>
      <c r="CS10" s="664"/>
      <c r="CT10" s="664"/>
      <c r="CU10" s="664"/>
      <c r="CV10" s="664"/>
      <c r="CW10" s="664"/>
      <c r="CX10" s="664"/>
      <c r="CY10" s="665"/>
      <c r="CZ10" s="723">
        <v>0</v>
      </c>
      <c r="DA10" s="723"/>
      <c r="DB10" s="723"/>
      <c r="DC10" s="723"/>
      <c r="DD10" s="669" t="s">
        <v>126</v>
      </c>
      <c r="DE10" s="664"/>
      <c r="DF10" s="664"/>
      <c r="DG10" s="664"/>
      <c r="DH10" s="664"/>
      <c r="DI10" s="664"/>
      <c r="DJ10" s="664"/>
      <c r="DK10" s="664"/>
      <c r="DL10" s="664"/>
      <c r="DM10" s="664"/>
      <c r="DN10" s="664"/>
      <c r="DO10" s="664"/>
      <c r="DP10" s="665"/>
      <c r="DQ10" s="669">
        <v>278</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227</v>
      </c>
      <c r="S11" s="664"/>
      <c r="T11" s="664"/>
      <c r="U11" s="664"/>
      <c r="V11" s="664"/>
      <c r="W11" s="664"/>
      <c r="X11" s="664"/>
      <c r="Y11" s="665"/>
      <c r="Z11" s="723" t="s">
        <v>126</v>
      </c>
      <c r="AA11" s="723"/>
      <c r="AB11" s="723"/>
      <c r="AC11" s="723"/>
      <c r="AD11" s="724" t="s">
        <v>227</v>
      </c>
      <c r="AE11" s="724"/>
      <c r="AF11" s="724"/>
      <c r="AG11" s="724"/>
      <c r="AH11" s="724"/>
      <c r="AI11" s="724"/>
      <c r="AJ11" s="724"/>
      <c r="AK11" s="724"/>
      <c r="AL11" s="666" t="s">
        <v>126</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191188</v>
      </c>
      <c r="BH11" s="664"/>
      <c r="BI11" s="664"/>
      <c r="BJ11" s="664"/>
      <c r="BK11" s="664"/>
      <c r="BL11" s="664"/>
      <c r="BM11" s="664"/>
      <c r="BN11" s="665"/>
      <c r="BO11" s="723">
        <v>5</v>
      </c>
      <c r="BP11" s="723"/>
      <c r="BQ11" s="723"/>
      <c r="BR11" s="723"/>
      <c r="BS11" s="669" t="s">
        <v>227</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5269506</v>
      </c>
      <c r="CS11" s="664"/>
      <c r="CT11" s="664"/>
      <c r="CU11" s="664"/>
      <c r="CV11" s="664"/>
      <c r="CW11" s="664"/>
      <c r="CX11" s="664"/>
      <c r="CY11" s="665"/>
      <c r="CZ11" s="723">
        <v>15.1</v>
      </c>
      <c r="DA11" s="723"/>
      <c r="DB11" s="723"/>
      <c r="DC11" s="723"/>
      <c r="DD11" s="669">
        <v>4744428</v>
      </c>
      <c r="DE11" s="664"/>
      <c r="DF11" s="664"/>
      <c r="DG11" s="664"/>
      <c r="DH11" s="664"/>
      <c r="DI11" s="664"/>
      <c r="DJ11" s="664"/>
      <c r="DK11" s="664"/>
      <c r="DL11" s="664"/>
      <c r="DM11" s="664"/>
      <c r="DN11" s="664"/>
      <c r="DO11" s="664"/>
      <c r="DP11" s="665"/>
      <c r="DQ11" s="669">
        <v>781018</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690701</v>
      </c>
      <c r="S12" s="664"/>
      <c r="T12" s="664"/>
      <c r="U12" s="664"/>
      <c r="V12" s="664"/>
      <c r="W12" s="664"/>
      <c r="X12" s="664"/>
      <c r="Y12" s="665"/>
      <c r="Z12" s="723">
        <v>1.9</v>
      </c>
      <c r="AA12" s="723"/>
      <c r="AB12" s="723"/>
      <c r="AC12" s="723"/>
      <c r="AD12" s="724">
        <v>690701</v>
      </c>
      <c r="AE12" s="724"/>
      <c r="AF12" s="724"/>
      <c r="AG12" s="724"/>
      <c r="AH12" s="724"/>
      <c r="AI12" s="724"/>
      <c r="AJ12" s="724"/>
      <c r="AK12" s="724"/>
      <c r="AL12" s="666">
        <v>5.4</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1749021</v>
      </c>
      <c r="BH12" s="664"/>
      <c r="BI12" s="664"/>
      <c r="BJ12" s="664"/>
      <c r="BK12" s="664"/>
      <c r="BL12" s="664"/>
      <c r="BM12" s="664"/>
      <c r="BN12" s="665"/>
      <c r="BO12" s="723">
        <v>46</v>
      </c>
      <c r="BP12" s="723"/>
      <c r="BQ12" s="723"/>
      <c r="BR12" s="723"/>
      <c r="BS12" s="669" t="s">
        <v>251</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6557497</v>
      </c>
      <c r="CS12" s="664"/>
      <c r="CT12" s="664"/>
      <c r="CU12" s="664"/>
      <c r="CV12" s="664"/>
      <c r="CW12" s="664"/>
      <c r="CX12" s="664"/>
      <c r="CY12" s="665"/>
      <c r="CZ12" s="723">
        <v>18.8</v>
      </c>
      <c r="DA12" s="723"/>
      <c r="DB12" s="723"/>
      <c r="DC12" s="723"/>
      <c r="DD12" s="669">
        <v>540508</v>
      </c>
      <c r="DE12" s="664"/>
      <c r="DF12" s="664"/>
      <c r="DG12" s="664"/>
      <c r="DH12" s="664"/>
      <c r="DI12" s="664"/>
      <c r="DJ12" s="664"/>
      <c r="DK12" s="664"/>
      <c r="DL12" s="664"/>
      <c r="DM12" s="664"/>
      <c r="DN12" s="664"/>
      <c r="DO12" s="664"/>
      <c r="DP12" s="665"/>
      <c r="DQ12" s="669">
        <v>296692</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t="s">
        <v>227</v>
      </c>
      <c r="S13" s="664"/>
      <c r="T13" s="664"/>
      <c r="U13" s="664"/>
      <c r="V13" s="664"/>
      <c r="W13" s="664"/>
      <c r="X13" s="664"/>
      <c r="Y13" s="665"/>
      <c r="Z13" s="723" t="s">
        <v>227</v>
      </c>
      <c r="AA13" s="723"/>
      <c r="AB13" s="723"/>
      <c r="AC13" s="723"/>
      <c r="AD13" s="724" t="s">
        <v>251</v>
      </c>
      <c r="AE13" s="724"/>
      <c r="AF13" s="724"/>
      <c r="AG13" s="724"/>
      <c r="AH13" s="724"/>
      <c r="AI13" s="724"/>
      <c r="AJ13" s="724"/>
      <c r="AK13" s="724"/>
      <c r="AL13" s="666" t="s">
        <v>227</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1734144</v>
      </c>
      <c r="BH13" s="664"/>
      <c r="BI13" s="664"/>
      <c r="BJ13" s="664"/>
      <c r="BK13" s="664"/>
      <c r="BL13" s="664"/>
      <c r="BM13" s="664"/>
      <c r="BN13" s="665"/>
      <c r="BO13" s="723">
        <v>45.6</v>
      </c>
      <c r="BP13" s="723"/>
      <c r="BQ13" s="723"/>
      <c r="BR13" s="723"/>
      <c r="BS13" s="669" t="s">
        <v>227</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2559121</v>
      </c>
      <c r="CS13" s="664"/>
      <c r="CT13" s="664"/>
      <c r="CU13" s="664"/>
      <c r="CV13" s="664"/>
      <c r="CW13" s="664"/>
      <c r="CX13" s="664"/>
      <c r="CY13" s="665"/>
      <c r="CZ13" s="723">
        <v>7.4</v>
      </c>
      <c r="DA13" s="723"/>
      <c r="DB13" s="723"/>
      <c r="DC13" s="723"/>
      <c r="DD13" s="669">
        <v>1617400</v>
      </c>
      <c r="DE13" s="664"/>
      <c r="DF13" s="664"/>
      <c r="DG13" s="664"/>
      <c r="DH13" s="664"/>
      <c r="DI13" s="664"/>
      <c r="DJ13" s="664"/>
      <c r="DK13" s="664"/>
      <c r="DL13" s="664"/>
      <c r="DM13" s="664"/>
      <c r="DN13" s="664"/>
      <c r="DO13" s="664"/>
      <c r="DP13" s="665"/>
      <c r="DQ13" s="669">
        <v>1519269</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126</v>
      </c>
      <c r="S14" s="664"/>
      <c r="T14" s="664"/>
      <c r="U14" s="664"/>
      <c r="V14" s="664"/>
      <c r="W14" s="664"/>
      <c r="X14" s="664"/>
      <c r="Y14" s="665"/>
      <c r="Z14" s="723" t="s">
        <v>227</v>
      </c>
      <c r="AA14" s="723"/>
      <c r="AB14" s="723"/>
      <c r="AC14" s="723"/>
      <c r="AD14" s="724" t="s">
        <v>227</v>
      </c>
      <c r="AE14" s="724"/>
      <c r="AF14" s="724"/>
      <c r="AG14" s="724"/>
      <c r="AH14" s="724"/>
      <c r="AI14" s="724"/>
      <c r="AJ14" s="724"/>
      <c r="AK14" s="724"/>
      <c r="AL14" s="666" t="s">
        <v>137</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142813</v>
      </c>
      <c r="BH14" s="664"/>
      <c r="BI14" s="664"/>
      <c r="BJ14" s="664"/>
      <c r="BK14" s="664"/>
      <c r="BL14" s="664"/>
      <c r="BM14" s="664"/>
      <c r="BN14" s="665"/>
      <c r="BO14" s="723">
        <v>3.8</v>
      </c>
      <c r="BP14" s="723"/>
      <c r="BQ14" s="723"/>
      <c r="BR14" s="723"/>
      <c r="BS14" s="669" t="s">
        <v>227</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1019812</v>
      </c>
      <c r="CS14" s="664"/>
      <c r="CT14" s="664"/>
      <c r="CU14" s="664"/>
      <c r="CV14" s="664"/>
      <c r="CW14" s="664"/>
      <c r="CX14" s="664"/>
      <c r="CY14" s="665"/>
      <c r="CZ14" s="723">
        <v>2.9</v>
      </c>
      <c r="DA14" s="723"/>
      <c r="DB14" s="723"/>
      <c r="DC14" s="723"/>
      <c r="DD14" s="669">
        <v>82373</v>
      </c>
      <c r="DE14" s="664"/>
      <c r="DF14" s="664"/>
      <c r="DG14" s="664"/>
      <c r="DH14" s="664"/>
      <c r="DI14" s="664"/>
      <c r="DJ14" s="664"/>
      <c r="DK14" s="664"/>
      <c r="DL14" s="664"/>
      <c r="DM14" s="664"/>
      <c r="DN14" s="664"/>
      <c r="DO14" s="664"/>
      <c r="DP14" s="665"/>
      <c r="DQ14" s="669">
        <v>964691</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55618</v>
      </c>
      <c r="S15" s="664"/>
      <c r="T15" s="664"/>
      <c r="U15" s="664"/>
      <c r="V15" s="664"/>
      <c r="W15" s="664"/>
      <c r="X15" s="664"/>
      <c r="Y15" s="665"/>
      <c r="Z15" s="723">
        <v>0.2</v>
      </c>
      <c r="AA15" s="723"/>
      <c r="AB15" s="723"/>
      <c r="AC15" s="723"/>
      <c r="AD15" s="724">
        <v>55618</v>
      </c>
      <c r="AE15" s="724"/>
      <c r="AF15" s="724"/>
      <c r="AG15" s="724"/>
      <c r="AH15" s="724"/>
      <c r="AI15" s="724"/>
      <c r="AJ15" s="724"/>
      <c r="AK15" s="724"/>
      <c r="AL15" s="666">
        <v>0.4</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271870</v>
      </c>
      <c r="BH15" s="664"/>
      <c r="BI15" s="664"/>
      <c r="BJ15" s="664"/>
      <c r="BK15" s="664"/>
      <c r="BL15" s="664"/>
      <c r="BM15" s="664"/>
      <c r="BN15" s="665"/>
      <c r="BO15" s="723">
        <v>7.2</v>
      </c>
      <c r="BP15" s="723"/>
      <c r="BQ15" s="723"/>
      <c r="BR15" s="723"/>
      <c r="BS15" s="669" t="s">
        <v>126</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1953083</v>
      </c>
      <c r="CS15" s="664"/>
      <c r="CT15" s="664"/>
      <c r="CU15" s="664"/>
      <c r="CV15" s="664"/>
      <c r="CW15" s="664"/>
      <c r="CX15" s="664"/>
      <c r="CY15" s="665"/>
      <c r="CZ15" s="723">
        <v>5.6</v>
      </c>
      <c r="DA15" s="723"/>
      <c r="DB15" s="723"/>
      <c r="DC15" s="723"/>
      <c r="DD15" s="669">
        <v>344422</v>
      </c>
      <c r="DE15" s="664"/>
      <c r="DF15" s="664"/>
      <c r="DG15" s="664"/>
      <c r="DH15" s="664"/>
      <c r="DI15" s="664"/>
      <c r="DJ15" s="664"/>
      <c r="DK15" s="664"/>
      <c r="DL15" s="664"/>
      <c r="DM15" s="664"/>
      <c r="DN15" s="664"/>
      <c r="DO15" s="664"/>
      <c r="DP15" s="665"/>
      <c r="DQ15" s="669">
        <v>1493247</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126</v>
      </c>
      <c r="S16" s="664"/>
      <c r="T16" s="664"/>
      <c r="U16" s="664"/>
      <c r="V16" s="664"/>
      <c r="W16" s="664"/>
      <c r="X16" s="664"/>
      <c r="Y16" s="665"/>
      <c r="Z16" s="723" t="s">
        <v>227</v>
      </c>
      <c r="AA16" s="723"/>
      <c r="AB16" s="723"/>
      <c r="AC16" s="723"/>
      <c r="AD16" s="724" t="s">
        <v>227</v>
      </c>
      <c r="AE16" s="724"/>
      <c r="AF16" s="724"/>
      <c r="AG16" s="724"/>
      <c r="AH16" s="724"/>
      <c r="AI16" s="724"/>
      <c r="AJ16" s="724"/>
      <c r="AK16" s="724"/>
      <c r="AL16" s="666" t="s">
        <v>227</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v>907</v>
      </c>
      <c r="BH16" s="664"/>
      <c r="BI16" s="664"/>
      <c r="BJ16" s="664"/>
      <c r="BK16" s="664"/>
      <c r="BL16" s="664"/>
      <c r="BM16" s="664"/>
      <c r="BN16" s="665"/>
      <c r="BO16" s="723">
        <v>0</v>
      </c>
      <c r="BP16" s="723"/>
      <c r="BQ16" s="723"/>
      <c r="BR16" s="723"/>
      <c r="BS16" s="669" t="s">
        <v>227</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54328</v>
      </c>
      <c r="CS16" s="664"/>
      <c r="CT16" s="664"/>
      <c r="CU16" s="664"/>
      <c r="CV16" s="664"/>
      <c r="CW16" s="664"/>
      <c r="CX16" s="664"/>
      <c r="CY16" s="665"/>
      <c r="CZ16" s="723">
        <v>0.2</v>
      </c>
      <c r="DA16" s="723"/>
      <c r="DB16" s="723"/>
      <c r="DC16" s="723"/>
      <c r="DD16" s="669" t="s">
        <v>126</v>
      </c>
      <c r="DE16" s="664"/>
      <c r="DF16" s="664"/>
      <c r="DG16" s="664"/>
      <c r="DH16" s="664"/>
      <c r="DI16" s="664"/>
      <c r="DJ16" s="664"/>
      <c r="DK16" s="664"/>
      <c r="DL16" s="664"/>
      <c r="DM16" s="664"/>
      <c r="DN16" s="664"/>
      <c r="DO16" s="664"/>
      <c r="DP16" s="665"/>
      <c r="DQ16" s="669">
        <v>54328</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15259</v>
      </c>
      <c r="S17" s="664"/>
      <c r="T17" s="664"/>
      <c r="U17" s="664"/>
      <c r="V17" s="664"/>
      <c r="W17" s="664"/>
      <c r="X17" s="664"/>
      <c r="Y17" s="665"/>
      <c r="Z17" s="723">
        <v>0</v>
      </c>
      <c r="AA17" s="723"/>
      <c r="AB17" s="723"/>
      <c r="AC17" s="723"/>
      <c r="AD17" s="724">
        <v>15259</v>
      </c>
      <c r="AE17" s="724"/>
      <c r="AF17" s="724"/>
      <c r="AG17" s="724"/>
      <c r="AH17" s="724"/>
      <c r="AI17" s="724"/>
      <c r="AJ17" s="724"/>
      <c r="AK17" s="724"/>
      <c r="AL17" s="666">
        <v>0.1</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227</v>
      </c>
      <c r="BH17" s="664"/>
      <c r="BI17" s="664"/>
      <c r="BJ17" s="664"/>
      <c r="BK17" s="664"/>
      <c r="BL17" s="664"/>
      <c r="BM17" s="664"/>
      <c r="BN17" s="665"/>
      <c r="BO17" s="723" t="s">
        <v>126</v>
      </c>
      <c r="BP17" s="723"/>
      <c r="BQ17" s="723"/>
      <c r="BR17" s="723"/>
      <c r="BS17" s="669" t="s">
        <v>227</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2940328</v>
      </c>
      <c r="CS17" s="664"/>
      <c r="CT17" s="664"/>
      <c r="CU17" s="664"/>
      <c r="CV17" s="664"/>
      <c r="CW17" s="664"/>
      <c r="CX17" s="664"/>
      <c r="CY17" s="665"/>
      <c r="CZ17" s="723">
        <v>8.4</v>
      </c>
      <c r="DA17" s="723"/>
      <c r="DB17" s="723"/>
      <c r="DC17" s="723"/>
      <c r="DD17" s="669" t="s">
        <v>227</v>
      </c>
      <c r="DE17" s="664"/>
      <c r="DF17" s="664"/>
      <c r="DG17" s="664"/>
      <c r="DH17" s="664"/>
      <c r="DI17" s="664"/>
      <c r="DJ17" s="664"/>
      <c r="DK17" s="664"/>
      <c r="DL17" s="664"/>
      <c r="DM17" s="664"/>
      <c r="DN17" s="664"/>
      <c r="DO17" s="664"/>
      <c r="DP17" s="665"/>
      <c r="DQ17" s="669">
        <v>2863641</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9411331</v>
      </c>
      <c r="S18" s="664"/>
      <c r="T18" s="664"/>
      <c r="U18" s="664"/>
      <c r="V18" s="664"/>
      <c r="W18" s="664"/>
      <c r="X18" s="664"/>
      <c r="Y18" s="665"/>
      <c r="Z18" s="723">
        <v>26.1</v>
      </c>
      <c r="AA18" s="723"/>
      <c r="AB18" s="723"/>
      <c r="AC18" s="723"/>
      <c r="AD18" s="724">
        <v>7873666</v>
      </c>
      <c r="AE18" s="724"/>
      <c r="AF18" s="724"/>
      <c r="AG18" s="724"/>
      <c r="AH18" s="724"/>
      <c r="AI18" s="724"/>
      <c r="AJ18" s="724"/>
      <c r="AK18" s="724"/>
      <c r="AL18" s="666">
        <v>61.9</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227</v>
      </c>
      <c r="BH18" s="664"/>
      <c r="BI18" s="664"/>
      <c r="BJ18" s="664"/>
      <c r="BK18" s="664"/>
      <c r="BL18" s="664"/>
      <c r="BM18" s="664"/>
      <c r="BN18" s="665"/>
      <c r="BO18" s="723" t="s">
        <v>126</v>
      </c>
      <c r="BP18" s="723"/>
      <c r="BQ18" s="723"/>
      <c r="BR18" s="723"/>
      <c r="BS18" s="669" t="s">
        <v>126</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227</v>
      </c>
      <c r="CS18" s="664"/>
      <c r="CT18" s="664"/>
      <c r="CU18" s="664"/>
      <c r="CV18" s="664"/>
      <c r="CW18" s="664"/>
      <c r="CX18" s="664"/>
      <c r="CY18" s="665"/>
      <c r="CZ18" s="723" t="s">
        <v>126</v>
      </c>
      <c r="DA18" s="723"/>
      <c r="DB18" s="723"/>
      <c r="DC18" s="723"/>
      <c r="DD18" s="669" t="s">
        <v>227</v>
      </c>
      <c r="DE18" s="664"/>
      <c r="DF18" s="664"/>
      <c r="DG18" s="664"/>
      <c r="DH18" s="664"/>
      <c r="DI18" s="664"/>
      <c r="DJ18" s="664"/>
      <c r="DK18" s="664"/>
      <c r="DL18" s="664"/>
      <c r="DM18" s="664"/>
      <c r="DN18" s="664"/>
      <c r="DO18" s="664"/>
      <c r="DP18" s="665"/>
      <c r="DQ18" s="669" t="s">
        <v>227</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7873666</v>
      </c>
      <c r="S19" s="664"/>
      <c r="T19" s="664"/>
      <c r="U19" s="664"/>
      <c r="V19" s="664"/>
      <c r="W19" s="664"/>
      <c r="X19" s="664"/>
      <c r="Y19" s="665"/>
      <c r="Z19" s="723">
        <v>21.8</v>
      </c>
      <c r="AA19" s="723"/>
      <c r="AB19" s="723"/>
      <c r="AC19" s="723"/>
      <c r="AD19" s="724">
        <v>7873666</v>
      </c>
      <c r="AE19" s="724"/>
      <c r="AF19" s="724"/>
      <c r="AG19" s="724"/>
      <c r="AH19" s="724"/>
      <c r="AI19" s="724"/>
      <c r="AJ19" s="724"/>
      <c r="AK19" s="724"/>
      <c r="AL19" s="666">
        <v>61.9</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154</v>
      </c>
      <c r="BH19" s="664"/>
      <c r="BI19" s="664"/>
      <c r="BJ19" s="664"/>
      <c r="BK19" s="664"/>
      <c r="BL19" s="664"/>
      <c r="BM19" s="664"/>
      <c r="BN19" s="665"/>
      <c r="BO19" s="723">
        <v>0</v>
      </c>
      <c r="BP19" s="723"/>
      <c r="BQ19" s="723"/>
      <c r="BR19" s="723"/>
      <c r="BS19" s="669" t="s">
        <v>227</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227</v>
      </c>
      <c r="CS19" s="664"/>
      <c r="CT19" s="664"/>
      <c r="CU19" s="664"/>
      <c r="CV19" s="664"/>
      <c r="CW19" s="664"/>
      <c r="CX19" s="664"/>
      <c r="CY19" s="665"/>
      <c r="CZ19" s="723" t="s">
        <v>126</v>
      </c>
      <c r="DA19" s="723"/>
      <c r="DB19" s="723"/>
      <c r="DC19" s="723"/>
      <c r="DD19" s="669" t="s">
        <v>126</v>
      </c>
      <c r="DE19" s="664"/>
      <c r="DF19" s="664"/>
      <c r="DG19" s="664"/>
      <c r="DH19" s="664"/>
      <c r="DI19" s="664"/>
      <c r="DJ19" s="664"/>
      <c r="DK19" s="664"/>
      <c r="DL19" s="664"/>
      <c r="DM19" s="664"/>
      <c r="DN19" s="664"/>
      <c r="DO19" s="664"/>
      <c r="DP19" s="665"/>
      <c r="DQ19" s="669" t="s">
        <v>126</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617116</v>
      </c>
      <c r="S20" s="664"/>
      <c r="T20" s="664"/>
      <c r="U20" s="664"/>
      <c r="V20" s="664"/>
      <c r="W20" s="664"/>
      <c r="X20" s="664"/>
      <c r="Y20" s="665"/>
      <c r="Z20" s="723">
        <v>1.7</v>
      </c>
      <c r="AA20" s="723"/>
      <c r="AB20" s="723"/>
      <c r="AC20" s="723"/>
      <c r="AD20" s="724" t="s">
        <v>227</v>
      </c>
      <c r="AE20" s="724"/>
      <c r="AF20" s="724"/>
      <c r="AG20" s="724"/>
      <c r="AH20" s="724"/>
      <c r="AI20" s="724"/>
      <c r="AJ20" s="724"/>
      <c r="AK20" s="724"/>
      <c r="AL20" s="666" t="s">
        <v>126</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154</v>
      </c>
      <c r="BH20" s="664"/>
      <c r="BI20" s="664"/>
      <c r="BJ20" s="664"/>
      <c r="BK20" s="664"/>
      <c r="BL20" s="664"/>
      <c r="BM20" s="664"/>
      <c r="BN20" s="665"/>
      <c r="BO20" s="723">
        <v>0</v>
      </c>
      <c r="BP20" s="723"/>
      <c r="BQ20" s="723"/>
      <c r="BR20" s="723"/>
      <c r="BS20" s="669" t="s">
        <v>227</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34798622</v>
      </c>
      <c r="CS20" s="664"/>
      <c r="CT20" s="664"/>
      <c r="CU20" s="664"/>
      <c r="CV20" s="664"/>
      <c r="CW20" s="664"/>
      <c r="CX20" s="664"/>
      <c r="CY20" s="665"/>
      <c r="CZ20" s="723">
        <v>100</v>
      </c>
      <c r="DA20" s="723"/>
      <c r="DB20" s="723"/>
      <c r="DC20" s="723"/>
      <c r="DD20" s="669">
        <v>7611036</v>
      </c>
      <c r="DE20" s="664"/>
      <c r="DF20" s="664"/>
      <c r="DG20" s="664"/>
      <c r="DH20" s="664"/>
      <c r="DI20" s="664"/>
      <c r="DJ20" s="664"/>
      <c r="DK20" s="664"/>
      <c r="DL20" s="664"/>
      <c r="DM20" s="664"/>
      <c r="DN20" s="664"/>
      <c r="DO20" s="664"/>
      <c r="DP20" s="665"/>
      <c r="DQ20" s="669">
        <v>15446967</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920549</v>
      </c>
      <c r="S21" s="664"/>
      <c r="T21" s="664"/>
      <c r="U21" s="664"/>
      <c r="V21" s="664"/>
      <c r="W21" s="664"/>
      <c r="X21" s="664"/>
      <c r="Y21" s="665"/>
      <c r="Z21" s="723">
        <v>2.5</v>
      </c>
      <c r="AA21" s="723"/>
      <c r="AB21" s="723"/>
      <c r="AC21" s="723"/>
      <c r="AD21" s="724" t="s">
        <v>126</v>
      </c>
      <c r="AE21" s="724"/>
      <c r="AF21" s="724"/>
      <c r="AG21" s="724"/>
      <c r="AH21" s="724"/>
      <c r="AI21" s="724"/>
      <c r="AJ21" s="724"/>
      <c r="AK21" s="724"/>
      <c r="AL21" s="666" t="s">
        <v>227</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v>154</v>
      </c>
      <c r="BH21" s="664"/>
      <c r="BI21" s="664"/>
      <c r="BJ21" s="664"/>
      <c r="BK21" s="664"/>
      <c r="BL21" s="664"/>
      <c r="BM21" s="664"/>
      <c r="BN21" s="665"/>
      <c r="BO21" s="723">
        <v>0</v>
      </c>
      <c r="BP21" s="723"/>
      <c r="BQ21" s="723"/>
      <c r="BR21" s="723"/>
      <c r="BS21" s="669" t="s">
        <v>227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14243413</v>
      </c>
      <c r="S22" s="664"/>
      <c r="T22" s="664"/>
      <c r="U22" s="664"/>
      <c r="V22" s="664"/>
      <c r="W22" s="664"/>
      <c r="X22" s="664"/>
      <c r="Y22" s="665"/>
      <c r="Z22" s="723">
        <v>39.4</v>
      </c>
      <c r="AA22" s="723"/>
      <c r="AB22" s="723"/>
      <c r="AC22" s="723"/>
      <c r="AD22" s="724">
        <v>12705748</v>
      </c>
      <c r="AE22" s="724"/>
      <c r="AF22" s="724"/>
      <c r="AG22" s="724"/>
      <c r="AH22" s="724"/>
      <c r="AI22" s="724"/>
      <c r="AJ22" s="724"/>
      <c r="AK22" s="724"/>
      <c r="AL22" s="666">
        <v>100</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126</v>
      </c>
      <c r="BH22" s="664"/>
      <c r="BI22" s="664"/>
      <c r="BJ22" s="664"/>
      <c r="BK22" s="664"/>
      <c r="BL22" s="664"/>
      <c r="BM22" s="664"/>
      <c r="BN22" s="665"/>
      <c r="BO22" s="723" t="s">
        <v>126</v>
      </c>
      <c r="BP22" s="723"/>
      <c r="BQ22" s="723"/>
      <c r="BR22" s="723"/>
      <c r="BS22" s="669" t="s">
        <v>137</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2930</v>
      </c>
      <c r="S23" s="664"/>
      <c r="T23" s="664"/>
      <c r="U23" s="664"/>
      <c r="V23" s="664"/>
      <c r="W23" s="664"/>
      <c r="X23" s="664"/>
      <c r="Y23" s="665"/>
      <c r="Z23" s="723">
        <v>0</v>
      </c>
      <c r="AA23" s="723"/>
      <c r="AB23" s="723"/>
      <c r="AC23" s="723"/>
      <c r="AD23" s="724">
        <v>2930</v>
      </c>
      <c r="AE23" s="724"/>
      <c r="AF23" s="724"/>
      <c r="AG23" s="724"/>
      <c r="AH23" s="724"/>
      <c r="AI23" s="724"/>
      <c r="AJ23" s="724"/>
      <c r="AK23" s="724"/>
      <c r="AL23" s="666">
        <v>0</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227</v>
      </c>
      <c r="BH23" s="664"/>
      <c r="BI23" s="664"/>
      <c r="BJ23" s="664"/>
      <c r="BK23" s="664"/>
      <c r="BL23" s="664"/>
      <c r="BM23" s="664"/>
      <c r="BN23" s="665"/>
      <c r="BO23" s="723" t="s">
        <v>227</v>
      </c>
      <c r="BP23" s="723"/>
      <c r="BQ23" s="723"/>
      <c r="BR23" s="723"/>
      <c r="BS23" s="669" t="s">
        <v>227</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12163</v>
      </c>
      <c r="S24" s="664"/>
      <c r="T24" s="664"/>
      <c r="U24" s="664"/>
      <c r="V24" s="664"/>
      <c r="W24" s="664"/>
      <c r="X24" s="664"/>
      <c r="Y24" s="665"/>
      <c r="Z24" s="723">
        <v>0</v>
      </c>
      <c r="AA24" s="723"/>
      <c r="AB24" s="723"/>
      <c r="AC24" s="723"/>
      <c r="AD24" s="724" t="s">
        <v>227</v>
      </c>
      <c r="AE24" s="724"/>
      <c r="AF24" s="724"/>
      <c r="AG24" s="724"/>
      <c r="AH24" s="724"/>
      <c r="AI24" s="724"/>
      <c r="AJ24" s="724"/>
      <c r="AK24" s="724"/>
      <c r="AL24" s="666" t="s">
        <v>227</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126</v>
      </c>
      <c r="BH24" s="664"/>
      <c r="BI24" s="664"/>
      <c r="BJ24" s="664"/>
      <c r="BK24" s="664"/>
      <c r="BL24" s="664"/>
      <c r="BM24" s="664"/>
      <c r="BN24" s="665"/>
      <c r="BO24" s="723" t="s">
        <v>126</v>
      </c>
      <c r="BP24" s="723"/>
      <c r="BQ24" s="723"/>
      <c r="BR24" s="723"/>
      <c r="BS24" s="669" t="s">
        <v>227</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8784250</v>
      </c>
      <c r="CS24" s="727"/>
      <c r="CT24" s="727"/>
      <c r="CU24" s="727"/>
      <c r="CV24" s="727"/>
      <c r="CW24" s="727"/>
      <c r="CX24" s="727"/>
      <c r="CY24" s="773"/>
      <c r="CZ24" s="774">
        <v>25.2</v>
      </c>
      <c r="DA24" s="743"/>
      <c r="DB24" s="743"/>
      <c r="DC24" s="777"/>
      <c r="DD24" s="772">
        <v>6826984</v>
      </c>
      <c r="DE24" s="727"/>
      <c r="DF24" s="727"/>
      <c r="DG24" s="727"/>
      <c r="DH24" s="727"/>
      <c r="DI24" s="727"/>
      <c r="DJ24" s="727"/>
      <c r="DK24" s="773"/>
      <c r="DL24" s="772">
        <v>6649819</v>
      </c>
      <c r="DM24" s="727"/>
      <c r="DN24" s="727"/>
      <c r="DO24" s="727"/>
      <c r="DP24" s="727"/>
      <c r="DQ24" s="727"/>
      <c r="DR24" s="727"/>
      <c r="DS24" s="727"/>
      <c r="DT24" s="727"/>
      <c r="DU24" s="727"/>
      <c r="DV24" s="773"/>
      <c r="DW24" s="774">
        <v>50.2</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248756</v>
      </c>
      <c r="S25" s="664"/>
      <c r="T25" s="664"/>
      <c r="U25" s="664"/>
      <c r="V25" s="664"/>
      <c r="W25" s="664"/>
      <c r="X25" s="664"/>
      <c r="Y25" s="665"/>
      <c r="Z25" s="723">
        <v>0.7</v>
      </c>
      <c r="AA25" s="723"/>
      <c r="AB25" s="723"/>
      <c r="AC25" s="723"/>
      <c r="AD25" s="724" t="s">
        <v>227</v>
      </c>
      <c r="AE25" s="724"/>
      <c r="AF25" s="724"/>
      <c r="AG25" s="724"/>
      <c r="AH25" s="724"/>
      <c r="AI25" s="724"/>
      <c r="AJ25" s="724"/>
      <c r="AK25" s="724"/>
      <c r="AL25" s="666" t="s">
        <v>227</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227</v>
      </c>
      <c r="BH25" s="664"/>
      <c r="BI25" s="664"/>
      <c r="BJ25" s="664"/>
      <c r="BK25" s="664"/>
      <c r="BL25" s="664"/>
      <c r="BM25" s="664"/>
      <c r="BN25" s="665"/>
      <c r="BO25" s="723" t="s">
        <v>227</v>
      </c>
      <c r="BP25" s="723"/>
      <c r="BQ25" s="723"/>
      <c r="BR25" s="723"/>
      <c r="BS25" s="669" t="s">
        <v>227</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3372119</v>
      </c>
      <c r="CS25" s="662"/>
      <c r="CT25" s="662"/>
      <c r="CU25" s="662"/>
      <c r="CV25" s="662"/>
      <c r="CW25" s="662"/>
      <c r="CX25" s="662"/>
      <c r="CY25" s="663"/>
      <c r="CZ25" s="666">
        <v>9.6999999999999993</v>
      </c>
      <c r="DA25" s="695"/>
      <c r="DB25" s="695"/>
      <c r="DC25" s="696"/>
      <c r="DD25" s="669">
        <v>3157067</v>
      </c>
      <c r="DE25" s="662"/>
      <c r="DF25" s="662"/>
      <c r="DG25" s="662"/>
      <c r="DH25" s="662"/>
      <c r="DI25" s="662"/>
      <c r="DJ25" s="662"/>
      <c r="DK25" s="663"/>
      <c r="DL25" s="669">
        <v>2982134</v>
      </c>
      <c r="DM25" s="662"/>
      <c r="DN25" s="662"/>
      <c r="DO25" s="662"/>
      <c r="DP25" s="662"/>
      <c r="DQ25" s="662"/>
      <c r="DR25" s="662"/>
      <c r="DS25" s="662"/>
      <c r="DT25" s="662"/>
      <c r="DU25" s="662"/>
      <c r="DV25" s="663"/>
      <c r="DW25" s="666">
        <v>22.5</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213600</v>
      </c>
      <c r="S26" s="664"/>
      <c r="T26" s="664"/>
      <c r="U26" s="664"/>
      <c r="V26" s="664"/>
      <c r="W26" s="664"/>
      <c r="X26" s="664"/>
      <c r="Y26" s="665"/>
      <c r="Z26" s="723">
        <v>0.6</v>
      </c>
      <c r="AA26" s="723"/>
      <c r="AB26" s="723"/>
      <c r="AC26" s="723"/>
      <c r="AD26" s="724" t="s">
        <v>251</v>
      </c>
      <c r="AE26" s="724"/>
      <c r="AF26" s="724"/>
      <c r="AG26" s="724"/>
      <c r="AH26" s="724"/>
      <c r="AI26" s="724"/>
      <c r="AJ26" s="724"/>
      <c r="AK26" s="724"/>
      <c r="AL26" s="666" t="s">
        <v>227</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137</v>
      </c>
      <c r="BH26" s="664"/>
      <c r="BI26" s="664"/>
      <c r="BJ26" s="664"/>
      <c r="BK26" s="664"/>
      <c r="BL26" s="664"/>
      <c r="BM26" s="664"/>
      <c r="BN26" s="665"/>
      <c r="BO26" s="723" t="s">
        <v>227</v>
      </c>
      <c r="BP26" s="723"/>
      <c r="BQ26" s="723"/>
      <c r="BR26" s="723"/>
      <c r="BS26" s="669" t="s">
        <v>126</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2150566</v>
      </c>
      <c r="CS26" s="664"/>
      <c r="CT26" s="664"/>
      <c r="CU26" s="664"/>
      <c r="CV26" s="664"/>
      <c r="CW26" s="664"/>
      <c r="CX26" s="664"/>
      <c r="CY26" s="665"/>
      <c r="CZ26" s="666">
        <v>6.2</v>
      </c>
      <c r="DA26" s="695"/>
      <c r="DB26" s="695"/>
      <c r="DC26" s="696"/>
      <c r="DD26" s="669">
        <v>1958402</v>
      </c>
      <c r="DE26" s="664"/>
      <c r="DF26" s="664"/>
      <c r="DG26" s="664"/>
      <c r="DH26" s="664"/>
      <c r="DI26" s="664"/>
      <c r="DJ26" s="664"/>
      <c r="DK26" s="665"/>
      <c r="DL26" s="669" t="s">
        <v>227</v>
      </c>
      <c r="DM26" s="664"/>
      <c r="DN26" s="664"/>
      <c r="DO26" s="664"/>
      <c r="DP26" s="664"/>
      <c r="DQ26" s="664"/>
      <c r="DR26" s="664"/>
      <c r="DS26" s="664"/>
      <c r="DT26" s="664"/>
      <c r="DU26" s="664"/>
      <c r="DV26" s="665"/>
      <c r="DW26" s="666" t="s">
        <v>227</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7194653</v>
      </c>
      <c r="S27" s="664"/>
      <c r="T27" s="664"/>
      <c r="U27" s="664"/>
      <c r="V27" s="664"/>
      <c r="W27" s="664"/>
      <c r="X27" s="664"/>
      <c r="Y27" s="665"/>
      <c r="Z27" s="723">
        <v>19.899999999999999</v>
      </c>
      <c r="AA27" s="723"/>
      <c r="AB27" s="723"/>
      <c r="AC27" s="723"/>
      <c r="AD27" s="724" t="s">
        <v>227</v>
      </c>
      <c r="AE27" s="724"/>
      <c r="AF27" s="724"/>
      <c r="AG27" s="724"/>
      <c r="AH27" s="724"/>
      <c r="AI27" s="724"/>
      <c r="AJ27" s="724"/>
      <c r="AK27" s="724"/>
      <c r="AL27" s="666" t="s">
        <v>227</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3800353</v>
      </c>
      <c r="BH27" s="664"/>
      <c r="BI27" s="664"/>
      <c r="BJ27" s="664"/>
      <c r="BK27" s="664"/>
      <c r="BL27" s="664"/>
      <c r="BM27" s="664"/>
      <c r="BN27" s="665"/>
      <c r="BO27" s="723">
        <v>100</v>
      </c>
      <c r="BP27" s="723"/>
      <c r="BQ27" s="723"/>
      <c r="BR27" s="723"/>
      <c r="BS27" s="669" t="s">
        <v>227</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2471803</v>
      </c>
      <c r="CS27" s="662"/>
      <c r="CT27" s="662"/>
      <c r="CU27" s="662"/>
      <c r="CV27" s="662"/>
      <c r="CW27" s="662"/>
      <c r="CX27" s="662"/>
      <c r="CY27" s="663"/>
      <c r="CZ27" s="666">
        <v>7.1</v>
      </c>
      <c r="DA27" s="695"/>
      <c r="DB27" s="695"/>
      <c r="DC27" s="696"/>
      <c r="DD27" s="669">
        <v>806276</v>
      </c>
      <c r="DE27" s="662"/>
      <c r="DF27" s="662"/>
      <c r="DG27" s="662"/>
      <c r="DH27" s="662"/>
      <c r="DI27" s="662"/>
      <c r="DJ27" s="662"/>
      <c r="DK27" s="663"/>
      <c r="DL27" s="669">
        <v>804044</v>
      </c>
      <c r="DM27" s="662"/>
      <c r="DN27" s="662"/>
      <c r="DO27" s="662"/>
      <c r="DP27" s="662"/>
      <c r="DQ27" s="662"/>
      <c r="DR27" s="662"/>
      <c r="DS27" s="662"/>
      <c r="DT27" s="662"/>
      <c r="DU27" s="662"/>
      <c r="DV27" s="663"/>
      <c r="DW27" s="666">
        <v>6.1</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v>1231</v>
      </c>
      <c r="S28" s="664"/>
      <c r="T28" s="664"/>
      <c r="U28" s="664"/>
      <c r="V28" s="664"/>
      <c r="W28" s="664"/>
      <c r="X28" s="664"/>
      <c r="Y28" s="665"/>
      <c r="Z28" s="723">
        <v>0</v>
      </c>
      <c r="AA28" s="723"/>
      <c r="AB28" s="723"/>
      <c r="AC28" s="723"/>
      <c r="AD28" s="724">
        <v>1231</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2940328</v>
      </c>
      <c r="CS28" s="664"/>
      <c r="CT28" s="664"/>
      <c r="CU28" s="664"/>
      <c r="CV28" s="664"/>
      <c r="CW28" s="664"/>
      <c r="CX28" s="664"/>
      <c r="CY28" s="665"/>
      <c r="CZ28" s="666">
        <v>8.4</v>
      </c>
      <c r="DA28" s="695"/>
      <c r="DB28" s="695"/>
      <c r="DC28" s="696"/>
      <c r="DD28" s="669">
        <v>2863641</v>
      </c>
      <c r="DE28" s="664"/>
      <c r="DF28" s="664"/>
      <c r="DG28" s="664"/>
      <c r="DH28" s="664"/>
      <c r="DI28" s="664"/>
      <c r="DJ28" s="664"/>
      <c r="DK28" s="665"/>
      <c r="DL28" s="669">
        <v>2863641</v>
      </c>
      <c r="DM28" s="664"/>
      <c r="DN28" s="664"/>
      <c r="DO28" s="664"/>
      <c r="DP28" s="664"/>
      <c r="DQ28" s="664"/>
      <c r="DR28" s="664"/>
      <c r="DS28" s="664"/>
      <c r="DT28" s="664"/>
      <c r="DU28" s="664"/>
      <c r="DV28" s="665"/>
      <c r="DW28" s="666">
        <v>21.6</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8496971</v>
      </c>
      <c r="S29" s="664"/>
      <c r="T29" s="664"/>
      <c r="U29" s="664"/>
      <c r="V29" s="664"/>
      <c r="W29" s="664"/>
      <c r="X29" s="664"/>
      <c r="Y29" s="665"/>
      <c r="Z29" s="723">
        <v>23.5</v>
      </c>
      <c r="AA29" s="723"/>
      <c r="AB29" s="723"/>
      <c r="AC29" s="723"/>
      <c r="AD29" s="724" t="s">
        <v>227</v>
      </c>
      <c r="AE29" s="724"/>
      <c r="AF29" s="724"/>
      <c r="AG29" s="724"/>
      <c r="AH29" s="724"/>
      <c r="AI29" s="724"/>
      <c r="AJ29" s="724"/>
      <c r="AK29" s="724"/>
      <c r="AL29" s="666" t="s">
        <v>227</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2940194</v>
      </c>
      <c r="CS29" s="662"/>
      <c r="CT29" s="662"/>
      <c r="CU29" s="662"/>
      <c r="CV29" s="662"/>
      <c r="CW29" s="662"/>
      <c r="CX29" s="662"/>
      <c r="CY29" s="663"/>
      <c r="CZ29" s="666">
        <v>8.4</v>
      </c>
      <c r="DA29" s="695"/>
      <c r="DB29" s="695"/>
      <c r="DC29" s="696"/>
      <c r="DD29" s="669">
        <v>2863507</v>
      </c>
      <c r="DE29" s="662"/>
      <c r="DF29" s="662"/>
      <c r="DG29" s="662"/>
      <c r="DH29" s="662"/>
      <c r="DI29" s="662"/>
      <c r="DJ29" s="662"/>
      <c r="DK29" s="663"/>
      <c r="DL29" s="669">
        <v>2863507</v>
      </c>
      <c r="DM29" s="662"/>
      <c r="DN29" s="662"/>
      <c r="DO29" s="662"/>
      <c r="DP29" s="662"/>
      <c r="DQ29" s="662"/>
      <c r="DR29" s="662"/>
      <c r="DS29" s="662"/>
      <c r="DT29" s="662"/>
      <c r="DU29" s="662"/>
      <c r="DV29" s="663"/>
      <c r="DW29" s="666">
        <v>21.6</v>
      </c>
      <c r="DX29" s="695"/>
      <c r="DY29" s="695"/>
      <c r="DZ29" s="695"/>
      <c r="EA29" s="695"/>
      <c r="EB29" s="695"/>
      <c r="EC29" s="697"/>
    </row>
    <row r="30" spans="2:133" ht="11.25" customHeight="1" x14ac:dyDescent="0.15">
      <c r="B30" s="658" t="s">
        <v>308</v>
      </c>
      <c r="C30" s="659"/>
      <c r="D30" s="659"/>
      <c r="E30" s="659"/>
      <c r="F30" s="659"/>
      <c r="G30" s="659"/>
      <c r="H30" s="659"/>
      <c r="I30" s="659"/>
      <c r="J30" s="659"/>
      <c r="K30" s="659"/>
      <c r="L30" s="659"/>
      <c r="M30" s="659"/>
      <c r="N30" s="659"/>
      <c r="O30" s="659"/>
      <c r="P30" s="659"/>
      <c r="Q30" s="660"/>
      <c r="R30" s="661">
        <v>66535</v>
      </c>
      <c r="S30" s="664"/>
      <c r="T30" s="664"/>
      <c r="U30" s="664"/>
      <c r="V30" s="664"/>
      <c r="W30" s="664"/>
      <c r="X30" s="664"/>
      <c r="Y30" s="665"/>
      <c r="Z30" s="723">
        <v>0.2</v>
      </c>
      <c r="AA30" s="723"/>
      <c r="AB30" s="723"/>
      <c r="AC30" s="723"/>
      <c r="AD30" s="724" t="s">
        <v>126</v>
      </c>
      <c r="AE30" s="724"/>
      <c r="AF30" s="724"/>
      <c r="AG30" s="724"/>
      <c r="AH30" s="724"/>
      <c r="AI30" s="724"/>
      <c r="AJ30" s="724"/>
      <c r="AK30" s="724"/>
      <c r="AL30" s="666" t="s">
        <v>126</v>
      </c>
      <c r="AM30" s="667"/>
      <c r="AN30" s="667"/>
      <c r="AO30" s="725"/>
      <c r="AP30" s="751" t="s">
        <v>309</v>
      </c>
      <c r="AQ30" s="752"/>
      <c r="AR30" s="752"/>
      <c r="AS30" s="752"/>
      <c r="AT30" s="757" t="s">
        <v>310</v>
      </c>
      <c r="AU30" s="230"/>
      <c r="AV30" s="230"/>
      <c r="AW30" s="230"/>
      <c r="AX30" s="760" t="s">
        <v>185</v>
      </c>
      <c r="AY30" s="761"/>
      <c r="AZ30" s="761"/>
      <c r="BA30" s="761"/>
      <c r="BB30" s="761"/>
      <c r="BC30" s="761"/>
      <c r="BD30" s="761"/>
      <c r="BE30" s="761"/>
      <c r="BF30" s="762"/>
      <c r="BG30" s="741">
        <v>98.2</v>
      </c>
      <c r="BH30" s="742"/>
      <c r="BI30" s="742"/>
      <c r="BJ30" s="742"/>
      <c r="BK30" s="742"/>
      <c r="BL30" s="742"/>
      <c r="BM30" s="743">
        <v>92.8</v>
      </c>
      <c r="BN30" s="742"/>
      <c r="BO30" s="742"/>
      <c r="BP30" s="742"/>
      <c r="BQ30" s="744"/>
      <c r="BR30" s="741">
        <v>98.3</v>
      </c>
      <c r="BS30" s="742"/>
      <c r="BT30" s="742"/>
      <c r="BU30" s="742"/>
      <c r="BV30" s="742"/>
      <c r="BW30" s="742"/>
      <c r="BX30" s="743">
        <v>92.6</v>
      </c>
      <c r="BY30" s="742"/>
      <c r="BZ30" s="742"/>
      <c r="CA30" s="742"/>
      <c r="CB30" s="744"/>
      <c r="CD30" s="747"/>
      <c r="CE30" s="748"/>
      <c r="CF30" s="705" t="s">
        <v>311</v>
      </c>
      <c r="CG30" s="702"/>
      <c r="CH30" s="702"/>
      <c r="CI30" s="702"/>
      <c r="CJ30" s="702"/>
      <c r="CK30" s="702"/>
      <c r="CL30" s="702"/>
      <c r="CM30" s="702"/>
      <c r="CN30" s="702"/>
      <c r="CO30" s="702"/>
      <c r="CP30" s="702"/>
      <c r="CQ30" s="703"/>
      <c r="CR30" s="661">
        <v>2785183</v>
      </c>
      <c r="CS30" s="664"/>
      <c r="CT30" s="664"/>
      <c r="CU30" s="664"/>
      <c r="CV30" s="664"/>
      <c r="CW30" s="664"/>
      <c r="CX30" s="664"/>
      <c r="CY30" s="665"/>
      <c r="CZ30" s="666">
        <v>8</v>
      </c>
      <c r="DA30" s="695"/>
      <c r="DB30" s="695"/>
      <c r="DC30" s="696"/>
      <c r="DD30" s="669">
        <v>2710431</v>
      </c>
      <c r="DE30" s="664"/>
      <c r="DF30" s="664"/>
      <c r="DG30" s="664"/>
      <c r="DH30" s="664"/>
      <c r="DI30" s="664"/>
      <c r="DJ30" s="664"/>
      <c r="DK30" s="665"/>
      <c r="DL30" s="669">
        <v>2710431</v>
      </c>
      <c r="DM30" s="664"/>
      <c r="DN30" s="664"/>
      <c r="DO30" s="664"/>
      <c r="DP30" s="664"/>
      <c r="DQ30" s="664"/>
      <c r="DR30" s="664"/>
      <c r="DS30" s="664"/>
      <c r="DT30" s="664"/>
      <c r="DU30" s="664"/>
      <c r="DV30" s="665"/>
      <c r="DW30" s="666">
        <v>20.399999999999999</v>
      </c>
      <c r="DX30" s="695"/>
      <c r="DY30" s="695"/>
      <c r="DZ30" s="695"/>
      <c r="EA30" s="695"/>
      <c r="EB30" s="695"/>
      <c r="EC30" s="697"/>
    </row>
    <row r="31" spans="2:133" ht="11.25" customHeight="1" x14ac:dyDescent="0.15">
      <c r="B31" s="658" t="s">
        <v>312</v>
      </c>
      <c r="C31" s="659"/>
      <c r="D31" s="659"/>
      <c r="E31" s="659"/>
      <c r="F31" s="659"/>
      <c r="G31" s="659"/>
      <c r="H31" s="659"/>
      <c r="I31" s="659"/>
      <c r="J31" s="659"/>
      <c r="K31" s="659"/>
      <c r="L31" s="659"/>
      <c r="M31" s="659"/>
      <c r="N31" s="659"/>
      <c r="O31" s="659"/>
      <c r="P31" s="659"/>
      <c r="Q31" s="660"/>
      <c r="R31" s="661">
        <v>187394</v>
      </c>
      <c r="S31" s="664"/>
      <c r="T31" s="664"/>
      <c r="U31" s="664"/>
      <c r="V31" s="664"/>
      <c r="W31" s="664"/>
      <c r="X31" s="664"/>
      <c r="Y31" s="665"/>
      <c r="Z31" s="723">
        <v>0.5</v>
      </c>
      <c r="AA31" s="723"/>
      <c r="AB31" s="723"/>
      <c r="AC31" s="723"/>
      <c r="AD31" s="724" t="s">
        <v>126</v>
      </c>
      <c r="AE31" s="724"/>
      <c r="AF31" s="724"/>
      <c r="AG31" s="724"/>
      <c r="AH31" s="724"/>
      <c r="AI31" s="724"/>
      <c r="AJ31" s="724"/>
      <c r="AK31" s="724"/>
      <c r="AL31" s="666" t="s">
        <v>227</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98.3</v>
      </c>
      <c r="BH31" s="662"/>
      <c r="BI31" s="662"/>
      <c r="BJ31" s="662"/>
      <c r="BK31" s="662"/>
      <c r="BL31" s="662"/>
      <c r="BM31" s="667">
        <v>93.3</v>
      </c>
      <c r="BN31" s="740"/>
      <c r="BO31" s="740"/>
      <c r="BP31" s="740"/>
      <c r="BQ31" s="701"/>
      <c r="BR31" s="739">
        <v>98.3</v>
      </c>
      <c r="BS31" s="662"/>
      <c r="BT31" s="662"/>
      <c r="BU31" s="662"/>
      <c r="BV31" s="662"/>
      <c r="BW31" s="662"/>
      <c r="BX31" s="667">
        <v>93.4</v>
      </c>
      <c r="BY31" s="740"/>
      <c r="BZ31" s="740"/>
      <c r="CA31" s="740"/>
      <c r="CB31" s="701"/>
      <c r="CD31" s="747"/>
      <c r="CE31" s="748"/>
      <c r="CF31" s="705" t="s">
        <v>315</v>
      </c>
      <c r="CG31" s="702"/>
      <c r="CH31" s="702"/>
      <c r="CI31" s="702"/>
      <c r="CJ31" s="702"/>
      <c r="CK31" s="702"/>
      <c r="CL31" s="702"/>
      <c r="CM31" s="702"/>
      <c r="CN31" s="702"/>
      <c r="CO31" s="702"/>
      <c r="CP31" s="702"/>
      <c r="CQ31" s="703"/>
      <c r="CR31" s="661">
        <v>155011</v>
      </c>
      <c r="CS31" s="662"/>
      <c r="CT31" s="662"/>
      <c r="CU31" s="662"/>
      <c r="CV31" s="662"/>
      <c r="CW31" s="662"/>
      <c r="CX31" s="662"/>
      <c r="CY31" s="663"/>
      <c r="CZ31" s="666">
        <v>0.4</v>
      </c>
      <c r="DA31" s="695"/>
      <c r="DB31" s="695"/>
      <c r="DC31" s="696"/>
      <c r="DD31" s="669">
        <v>153076</v>
      </c>
      <c r="DE31" s="662"/>
      <c r="DF31" s="662"/>
      <c r="DG31" s="662"/>
      <c r="DH31" s="662"/>
      <c r="DI31" s="662"/>
      <c r="DJ31" s="662"/>
      <c r="DK31" s="663"/>
      <c r="DL31" s="669">
        <v>153076</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316</v>
      </c>
      <c r="C32" s="659"/>
      <c r="D32" s="659"/>
      <c r="E32" s="659"/>
      <c r="F32" s="659"/>
      <c r="G32" s="659"/>
      <c r="H32" s="659"/>
      <c r="I32" s="659"/>
      <c r="J32" s="659"/>
      <c r="K32" s="659"/>
      <c r="L32" s="659"/>
      <c r="M32" s="659"/>
      <c r="N32" s="659"/>
      <c r="O32" s="659"/>
      <c r="P32" s="659"/>
      <c r="Q32" s="660"/>
      <c r="R32" s="661">
        <v>2375997</v>
      </c>
      <c r="S32" s="664"/>
      <c r="T32" s="664"/>
      <c r="U32" s="664"/>
      <c r="V32" s="664"/>
      <c r="W32" s="664"/>
      <c r="X32" s="664"/>
      <c r="Y32" s="665"/>
      <c r="Z32" s="723">
        <v>6.6</v>
      </c>
      <c r="AA32" s="723"/>
      <c r="AB32" s="723"/>
      <c r="AC32" s="723"/>
      <c r="AD32" s="724" t="s">
        <v>227</v>
      </c>
      <c r="AE32" s="724"/>
      <c r="AF32" s="724"/>
      <c r="AG32" s="724"/>
      <c r="AH32" s="724"/>
      <c r="AI32" s="724"/>
      <c r="AJ32" s="724"/>
      <c r="AK32" s="724"/>
      <c r="AL32" s="666" t="s">
        <v>137</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97.8</v>
      </c>
      <c r="BH32" s="677"/>
      <c r="BI32" s="677"/>
      <c r="BJ32" s="677"/>
      <c r="BK32" s="677"/>
      <c r="BL32" s="677"/>
      <c r="BM32" s="721">
        <v>91.2</v>
      </c>
      <c r="BN32" s="677"/>
      <c r="BO32" s="677"/>
      <c r="BP32" s="677"/>
      <c r="BQ32" s="714"/>
      <c r="BR32" s="738">
        <v>98</v>
      </c>
      <c r="BS32" s="677"/>
      <c r="BT32" s="677"/>
      <c r="BU32" s="677"/>
      <c r="BV32" s="677"/>
      <c r="BW32" s="677"/>
      <c r="BX32" s="721">
        <v>90.5</v>
      </c>
      <c r="BY32" s="677"/>
      <c r="BZ32" s="677"/>
      <c r="CA32" s="677"/>
      <c r="CB32" s="714"/>
      <c r="CD32" s="749"/>
      <c r="CE32" s="750"/>
      <c r="CF32" s="705" t="s">
        <v>318</v>
      </c>
      <c r="CG32" s="702"/>
      <c r="CH32" s="702"/>
      <c r="CI32" s="702"/>
      <c r="CJ32" s="702"/>
      <c r="CK32" s="702"/>
      <c r="CL32" s="702"/>
      <c r="CM32" s="702"/>
      <c r="CN32" s="702"/>
      <c r="CO32" s="702"/>
      <c r="CP32" s="702"/>
      <c r="CQ32" s="703"/>
      <c r="CR32" s="661">
        <v>134</v>
      </c>
      <c r="CS32" s="664"/>
      <c r="CT32" s="664"/>
      <c r="CU32" s="664"/>
      <c r="CV32" s="664"/>
      <c r="CW32" s="664"/>
      <c r="CX32" s="664"/>
      <c r="CY32" s="665"/>
      <c r="CZ32" s="666">
        <v>0</v>
      </c>
      <c r="DA32" s="695"/>
      <c r="DB32" s="695"/>
      <c r="DC32" s="696"/>
      <c r="DD32" s="669">
        <v>134</v>
      </c>
      <c r="DE32" s="664"/>
      <c r="DF32" s="664"/>
      <c r="DG32" s="664"/>
      <c r="DH32" s="664"/>
      <c r="DI32" s="664"/>
      <c r="DJ32" s="664"/>
      <c r="DK32" s="665"/>
      <c r="DL32" s="669">
        <v>134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319</v>
      </c>
      <c r="C33" s="659"/>
      <c r="D33" s="659"/>
      <c r="E33" s="659"/>
      <c r="F33" s="659"/>
      <c r="G33" s="659"/>
      <c r="H33" s="659"/>
      <c r="I33" s="659"/>
      <c r="J33" s="659"/>
      <c r="K33" s="659"/>
      <c r="L33" s="659"/>
      <c r="M33" s="659"/>
      <c r="N33" s="659"/>
      <c r="O33" s="659"/>
      <c r="P33" s="659"/>
      <c r="Q33" s="660"/>
      <c r="R33" s="661">
        <v>1319456</v>
      </c>
      <c r="S33" s="664"/>
      <c r="T33" s="664"/>
      <c r="U33" s="664"/>
      <c r="V33" s="664"/>
      <c r="W33" s="664"/>
      <c r="X33" s="664"/>
      <c r="Y33" s="665"/>
      <c r="Z33" s="723">
        <v>3.7</v>
      </c>
      <c r="AA33" s="723"/>
      <c r="AB33" s="723"/>
      <c r="AC33" s="723"/>
      <c r="AD33" s="724" t="s">
        <v>227</v>
      </c>
      <c r="AE33" s="724"/>
      <c r="AF33" s="724"/>
      <c r="AG33" s="724"/>
      <c r="AH33" s="724"/>
      <c r="AI33" s="724"/>
      <c r="AJ33" s="724"/>
      <c r="AK33" s="724"/>
      <c r="AL33" s="666" t="s">
        <v>227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18349008</v>
      </c>
      <c r="CS33" s="662"/>
      <c r="CT33" s="662"/>
      <c r="CU33" s="662"/>
      <c r="CV33" s="662"/>
      <c r="CW33" s="662"/>
      <c r="CX33" s="662"/>
      <c r="CY33" s="663"/>
      <c r="CZ33" s="666">
        <v>52.7</v>
      </c>
      <c r="DA33" s="695"/>
      <c r="DB33" s="695"/>
      <c r="DC33" s="696"/>
      <c r="DD33" s="669">
        <v>7046175</v>
      </c>
      <c r="DE33" s="662"/>
      <c r="DF33" s="662"/>
      <c r="DG33" s="662"/>
      <c r="DH33" s="662"/>
      <c r="DI33" s="662"/>
      <c r="DJ33" s="662"/>
      <c r="DK33" s="663"/>
      <c r="DL33" s="669">
        <v>5490224</v>
      </c>
      <c r="DM33" s="662"/>
      <c r="DN33" s="662"/>
      <c r="DO33" s="662"/>
      <c r="DP33" s="662"/>
      <c r="DQ33" s="662"/>
      <c r="DR33" s="662"/>
      <c r="DS33" s="662"/>
      <c r="DT33" s="662"/>
      <c r="DU33" s="662"/>
      <c r="DV33" s="663"/>
      <c r="DW33" s="666">
        <v>41.4</v>
      </c>
      <c r="DX33" s="695"/>
      <c r="DY33" s="695"/>
      <c r="DZ33" s="695"/>
      <c r="EA33" s="695"/>
      <c r="EB33" s="695"/>
      <c r="EC33" s="697"/>
    </row>
    <row r="34" spans="2:133" ht="11.25" customHeight="1" x14ac:dyDescent="0.15">
      <c r="B34" s="658" t="s">
        <v>321</v>
      </c>
      <c r="C34" s="659"/>
      <c r="D34" s="659"/>
      <c r="E34" s="659"/>
      <c r="F34" s="659"/>
      <c r="G34" s="659"/>
      <c r="H34" s="659"/>
      <c r="I34" s="659"/>
      <c r="J34" s="659"/>
      <c r="K34" s="659"/>
      <c r="L34" s="659"/>
      <c r="M34" s="659"/>
      <c r="N34" s="659"/>
      <c r="O34" s="659"/>
      <c r="P34" s="659"/>
      <c r="Q34" s="660"/>
      <c r="R34" s="661">
        <v>663755</v>
      </c>
      <c r="S34" s="664"/>
      <c r="T34" s="664"/>
      <c r="U34" s="664"/>
      <c r="V34" s="664"/>
      <c r="W34" s="664"/>
      <c r="X34" s="664"/>
      <c r="Y34" s="665"/>
      <c r="Z34" s="723">
        <v>1.8</v>
      </c>
      <c r="AA34" s="723"/>
      <c r="AB34" s="723"/>
      <c r="AC34" s="723"/>
      <c r="AD34" s="724">
        <v>204</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7226517</v>
      </c>
      <c r="CS34" s="664"/>
      <c r="CT34" s="664"/>
      <c r="CU34" s="664"/>
      <c r="CV34" s="664"/>
      <c r="CW34" s="664"/>
      <c r="CX34" s="664"/>
      <c r="CY34" s="665"/>
      <c r="CZ34" s="666">
        <v>20.8</v>
      </c>
      <c r="DA34" s="695"/>
      <c r="DB34" s="695"/>
      <c r="DC34" s="696"/>
      <c r="DD34" s="669">
        <v>2163921</v>
      </c>
      <c r="DE34" s="664"/>
      <c r="DF34" s="664"/>
      <c r="DG34" s="664"/>
      <c r="DH34" s="664"/>
      <c r="DI34" s="664"/>
      <c r="DJ34" s="664"/>
      <c r="DK34" s="665"/>
      <c r="DL34" s="669">
        <v>1897671</v>
      </c>
      <c r="DM34" s="664"/>
      <c r="DN34" s="664"/>
      <c r="DO34" s="664"/>
      <c r="DP34" s="664"/>
      <c r="DQ34" s="664"/>
      <c r="DR34" s="664"/>
      <c r="DS34" s="664"/>
      <c r="DT34" s="664"/>
      <c r="DU34" s="664"/>
      <c r="DV34" s="665"/>
      <c r="DW34" s="666">
        <v>14.3</v>
      </c>
      <c r="DX34" s="695"/>
      <c r="DY34" s="695"/>
      <c r="DZ34" s="695"/>
      <c r="EA34" s="695"/>
      <c r="EB34" s="695"/>
      <c r="EC34" s="697"/>
    </row>
    <row r="35" spans="2:133" ht="11.25" customHeight="1" x14ac:dyDescent="0.15">
      <c r="B35" s="658" t="s">
        <v>325</v>
      </c>
      <c r="C35" s="659"/>
      <c r="D35" s="659"/>
      <c r="E35" s="659"/>
      <c r="F35" s="659"/>
      <c r="G35" s="659"/>
      <c r="H35" s="659"/>
      <c r="I35" s="659"/>
      <c r="J35" s="659"/>
      <c r="K35" s="659"/>
      <c r="L35" s="659"/>
      <c r="M35" s="659"/>
      <c r="N35" s="659"/>
      <c r="O35" s="659"/>
      <c r="P35" s="659"/>
      <c r="Q35" s="660"/>
      <c r="R35" s="661">
        <v>1098200</v>
      </c>
      <c r="S35" s="664"/>
      <c r="T35" s="664"/>
      <c r="U35" s="664"/>
      <c r="V35" s="664"/>
      <c r="W35" s="664"/>
      <c r="X35" s="664"/>
      <c r="Y35" s="665"/>
      <c r="Z35" s="723">
        <v>3</v>
      </c>
      <c r="AA35" s="723"/>
      <c r="AB35" s="723"/>
      <c r="AC35" s="723"/>
      <c r="AD35" s="724" t="s">
        <v>227</v>
      </c>
      <c r="AE35" s="724"/>
      <c r="AF35" s="724"/>
      <c r="AG35" s="724"/>
      <c r="AH35" s="724"/>
      <c r="AI35" s="724"/>
      <c r="AJ35" s="724"/>
      <c r="AK35" s="724"/>
      <c r="AL35" s="666" t="s">
        <v>227</v>
      </c>
      <c r="AM35" s="667"/>
      <c r="AN35" s="667"/>
      <c r="AO35" s="725"/>
      <c r="AP35" s="234"/>
      <c r="AQ35" s="729" t="s">
        <v>326</v>
      </c>
      <c r="AR35" s="730"/>
      <c r="AS35" s="730"/>
      <c r="AT35" s="730"/>
      <c r="AU35" s="730"/>
      <c r="AV35" s="730"/>
      <c r="AW35" s="730"/>
      <c r="AX35" s="730"/>
      <c r="AY35" s="731"/>
      <c r="AZ35" s="726">
        <v>1688506</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103406</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128967</v>
      </c>
      <c r="CS35" s="662"/>
      <c r="CT35" s="662"/>
      <c r="CU35" s="662"/>
      <c r="CV35" s="662"/>
      <c r="CW35" s="662"/>
      <c r="CX35" s="662"/>
      <c r="CY35" s="663"/>
      <c r="CZ35" s="666">
        <v>0.4</v>
      </c>
      <c r="DA35" s="695"/>
      <c r="DB35" s="695"/>
      <c r="DC35" s="696"/>
      <c r="DD35" s="669">
        <v>114256</v>
      </c>
      <c r="DE35" s="662"/>
      <c r="DF35" s="662"/>
      <c r="DG35" s="662"/>
      <c r="DH35" s="662"/>
      <c r="DI35" s="662"/>
      <c r="DJ35" s="662"/>
      <c r="DK35" s="663"/>
      <c r="DL35" s="669">
        <v>114256</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329</v>
      </c>
      <c r="C36" s="659"/>
      <c r="D36" s="659"/>
      <c r="E36" s="659"/>
      <c r="F36" s="659"/>
      <c r="G36" s="659"/>
      <c r="H36" s="659"/>
      <c r="I36" s="659"/>
      <c r="J36" s="659"/>
      <c r="K36" s="659"/>
      <c r="L36" s="659"/>
      <c r="M36" s="659"/>
      <c r="N36" s="659"/>
      <c r="O36" s="659"/>
      <c r="P36" s="659"/>
      <c r="Q36" s="660"/>
      <c r="R36" s="661" t="s">
        <v>227</v>
      </c>
      <c r="S36" s="664"/>
      <c r="T36" s="664"/>
      <c r="U36" s="664"/>
      <c r="V36" s="664"/>
      <c r="W36" s="664"/>
      <c r="X36" s="664"/>
      <c r="Y36" s="665"/>
      <c r="Z36" s="723" t="s">
        <v>126</v>
      </c>
      <c r="AA36" s="723"/>
      <c r="AB36" s="723"/>
      <c r="AC36" s="723"/>
      <c r="AD36" s="724" t="s">
        <v>227</v>
      </c>
      <c r="AE36" s="724"/>
      <c r="AF36" s="724"/>
      <c r="AG36" s="724"/>
      <c r="AH36" s="724"/>
      <c r="AI36" s="724"/>
      <c r="AJ36" s="724"/>
      <c r="AK36" s="724"/>
      <c r="AL36" s="666" t="s">
        <v>227</v>
      </c>
      <c r="AM36" s="667"/>
      <c r="AN36" s="667"/>
      <c r="AO36" s="725"/>
      <c r="AQ36" s="698" t="s">
        <v>330</v>
      </c>
      <c r="AR36" s="699"/>
      <c r="AS36" s="699"/>
      <c r="AT36" s="699"/>
      <c r="AU36" s="699"/>
      <c r="AV36" s="699"/>
      <c r="AW36" s="699"/>
      <c r="AX36" s="699"/>
      <c r="AY36" s="700"/>
      <c r="AZ36" s="661">
        <v>472601</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93390</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2748822</v>
      </c>
      <c r="CS36" s="664"/>
      <c r="CT36" s="664"/>
      <c r="CU36" s="664"/>
      <c r="CV36" s="664"/>
      <c r="CW36" s="664"/>
      <c r="CX36" s="664"/>
      <c r="CY36" s="665"/>
      <c r="CZ36" s="666">
        <v>7.9</v>
      </c>
      <c r="DA36" s="695"/>
      <c r="DB36" s="695"/>
      <c r="DC36" s="696"/>
      <c r="DD36" s="669">
        <v>2488424</v>
      </c>
      <c r="DE36" s="664"/>
      <c r="DF36" s="664"/>
      <c r="DG36" s="664"/>
      <c r="DH36" s="664"/>
      <c r="DI36" s="664"/>
      <c r="DJ36" s="664"/>
      <c r="DK36" s="665"/>
      <c r="DL36" s="669">
        <v>2211142</v>
      </c>
      <c r="DM36" s="664"/>
      <c r="DN36" s="664"/>
      <c r="DO36" s="664"/>
      <c r="DP36" s="664"/>
      <c r="DQ36" s="664"/>
      <c r="DR36" s="664"/>
      <c r="DS36" s="664"/>
      <c r="DT36" s="664"/>
      <c r="DU36" s="664"/>
      <c r="DV36" s="665"/>
      <c r="DW36" s="666">
        <v>16.7</v>
      </c>
      <c r="DX36" s="695"/>
      <c r="DY36" s="695"/>
      <c r="DZ36" s="695"/>
      <c r="EA36" s="695"/>
      <c r="EB36" s="695"/>
      <c r="EC36" s="697"/>
    </row>
    <row r="37" spans="2:133" ht="11.25" customHeight="1" x14ac:dyDescent="0.15">
      <c r="B37" s="658" t="s">
        <v>333</v>
      </c>
      <c r="C37" s="659"/>
      <c r="D37" s="659"/>
      <c r="E37" s="659"/>
      <c r="F37" s="659"/>
      <c r="G37" s="659"/>
      <c r="H37" s="659"/>
      <c r="I37" s="659"/>
      <c r="J37" s="659"/>
      <c r="K37" s="659"/>
      <c r="L37" s="659"/>
      <c r="M37" s="659"/>
      <c r="N37" s="659"/>
      <c r="O37" s="659"/>
      <c r="P37" s="659"/>
      <c r="Q37" s="660"/>
      <c r="R37" s="661">
        <v>548300</v>
      </c>
      <c r="S37" s="664"/>
      <c r="T37" s="664"/>
      <c r="U37" s="664"/>
      <c r="V37" s="664"/>
      <c r="W37" s="664"/>
      <c r="X37" s="664"/>
      <c r="Y37" s="665"/>
      <c r="Z37" s="723">
        <v>1.5</v>
      </c>
      <c r="AA37" s="723"/>
      <c r="AB37" s="723"/>
      <c r="AC37" s="723"/>
      <c r="AD37" s="724" t="s">
        <v>227</v>
      </c>
      <c r="AE37" s="724"/>
      <c r="AF37" s="724"/>
      <c r="AG37" s="724"/>
      <c r="AH37" s="724"/>
      <c r="AI37" s="724"/>
      <c r="AJ37" s="724"/>
      <c r="AK37" s="724"/>
      <c r="AL37" s="666" t="s">
        <v>227</v>
      </c>
      <c r="AM37" s="667"/>
      <c r="AN37" s="667"/>
      <c r="AO37" s="725"/>
      <c r="AQ37" s="698" t="s">
        <v>334</v>
      </c>
      <c r="AR37" s="699"/>
      <c r="AS37" s="699"/>
      <c r="AT37" s="699"/>
      <c r="AU37" s="699"/>
      <c r="AV37" s="699"/>
      <c r="AW37" s="699"/>
      <c r="AX37" s="699"/>
      <c r="AY37" s="700"/>
      <c r="AZ37" s="661">
        <v>116956</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5164</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1368673</v>
      </c>
      <c r="CS37" s="662"/>
      <c r="CT37" s="662"/>
      <c r="CU37" s="662"/>
      <c r="CV37" s="662"/>
      <c r="CW37" s="662"/>
      <c r="CX37" s="662"/>
      <c r="CY37" s="663"/>
      <c r="CZ37" s="666">
        <v>3.9</v>
      </c>
      <c r="DA37" s="695"/>
      <c r="DB37" s="695"/>
      <c r="DC37" s="696"/>
      <c r="DD37" s="669">
        <v>1368673</v>
      </c>
      <c r="DE37" s="662"/>
      <c r="DF37" s="662"/>
      <c r="DG37" s="662"/>
      <c r="DH37" s="662"/>
      <c r="DI37" s="662"/>
      <c r="DJ37" s="662"/>
      <c r="DK37" s="663"/>
      <c r="DL37" s="669">
        <v>1368673</v>
      </c>
      <c r="DM37" s="662"/>
      <c r="DN37" s="662"/>
      <c r="DO37" s="662"/>
      <c r="DP37" s="662"/>
      <c r="DQ37" s="662"/>
      <c r="DR37" s="662"/>
      <c r="DS37" s="662"/>
      <c r="DT37" s="662"/>
      <c r="DU37" s="662"/>
      <c r="DV37" s="663"/>
      <c r="DW37" s="666">
        <v>10.3</v>
      </c>
      <c r="DX37" s="695"/>
      <c r="DY37" s="695"/>
      <c r="DZ37" s="695"/>
      <c r="EA37" s="695"/>
      <c r="EB37" s="695"/>
      <c r="EC37" s="697"/>
    </row>
    <row r="38" spans="2:133" ht="11.25" customHeight="1" x14ac:dyDescent="0.15">
      <c r="B38" s="673" t="s">
        <v>337</v>
      </c>
      <c r="C38" s="674"/>
      <c r="D38" s="674"/>
      <c r="E38" s="674"/>
      <c r="F38" s="674"/>
      <c r="G38" s="674"/>
      <c r="H38" s="674"/>
      <c r="I38" s="674"/>
      <c r="J38" s="674"/>
      <c r="K38" s="674"/>
      <c r="L38" s="674"/>
      <c r="M38" s="674"/>
      <c r="N38" s="674"/>
      <c r="O38" s="674"/>
      <c r="P38" s="674"/>
      <c r="Q38" s="675"/>
      <c r="R38" s="676">
        <v>36125054</v>
      </c>
      <c r="S38" s="713"/>
      <c r="T38" s="713"/>
      <c r="U38" s="713"/>
      <c r="V38" s="713"/>
      <c r="W38" s="713"/>
      <c r="X38" s="713"/>
      <c r="Y38" s="718"/>
      <c r="Z38" s="719">
        <v>100</v>
      </c>
      <c r="AA38" s="719"/>
      <c r="AB38" s="719"/>
      <c r="AC38" s="719"/>
      <c r="AD38" s="720">
        <v>12710113</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14577</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8683</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1556973</v>
      </c>
      <c r="CS38" s="664"/>
      <c r="CT38" s="664"/>
      <c r="CU38" s="664"/>
      <c r="CV38" s="664"/>
      <c r="CW38" s="664"/>
      <c r="CX38" s="664"/>
      <c r="CY38" s="665"/>
      <c r="CZ38" s="666">
        <v>4.5</v>
      </c>
      <c r="DA38" s="695"/>
      <c r="DB38" s="695"/>
      <c r="DC38" s="696"/>
      <c r="DD38" s="669">
        <v>1270526</v>
      </c>
      <c r="DE38" s="664"/>
      <c r="DF38" s="664"/>
      <c r="DG38" s="664"/>
      <c r="DH38" s="664"/>
      <c r="DI38" s="664"/>
      <c r="DJ38" s="664"/>
      <c r="DK38" s="665"/>
      <c r="DL38" s="669">
        <v>1267155</v>
      </c>
      <c r="DM38" s="664"/>
      <c r="DN38" s="664"/>
      <c r="DO38" s="664"/>
      <c r="DP38" s="664"/>
      <c r="DQ38" s="664"/>
      <c r="DR38" s="664"/>
      <c r="DS38" s="664"/>
      <c r="DT38" s="664"/>
      <c r="DU38" s="664"/>
      <c r="DV38" s="665"/>
      <c r="DW38" s="666">
        <v>9.6</v>
      </c>
      <c r="DX38" s="695"/>
      <c r="DY38" s="695"/>
      <c r="DZ38" s="695"/>
      <c r="EA38" s="695"/>
      <c r="EB38" s="695"/>
      <c r="EC38" s="697"/>
    </row>
    <row r="39" spans="2:133" ht="11.25" customHeight="1" x14ac:dyDescent="0.15">
      <c r="AQ39" s="698" t="s">
        <v>341</v>
      </c>
      <c r="AR39" s="699"/>
      <c r="AS39" s="699"/>
      <c r="AT39" s="699"/>
      <c r="AU39" s="699"/>
      <c r="AV39" s="699"/>
      <c r="AW39" s="699"/>
      <c r="AX39" s="699"/>
      <c r="AY39" s="700"/>
      <c r="AZ39" s="661" t="s">
        <v>227</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82</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6656262</v>
      </c>
      <c r="CS39" s="662"/>
      <c r="CT39" s="662"/>
      <c r="CU39" s="662"/>
      <c r="CV39" s="662"/>
      <c r="CW39" s="662"/>
      <c r="CX39" s="662"/>
      <c r="CY39" s="663"/>
      <c r="CZ39" s="666">
        <v>19.100000000000001</v>
      </c>
      <c r="DA39" s="695"/>
      <c r="DB39" s="695"/>
      <c r="DC39" s="696"/>
      <c r="DD39" s="669">
        <v>1000981</v>
      </c>
      <c r="DE39" s="662"/>
      <c r="DF39" s="662"/>
      <c r="DG39" s="662"/>
      <c r="DH39" s="662"/>
      <c r="DI39" s="662"/>
      <c r="DJ39" s="662"/>
      <c r="DK39" s="663"/>
      <c r="DL39" s="669" t="s">
        <v>227</v>
      </c>
      <c r="DM39" s="662"/>
      <c r="DN39" s="662"/>
      <c r="DO39" s="662"/>
      <c r="DP39" s="662"/>
      <c r="DQ39" s="662"/>
      <c r="DR39" s="662"/>
      <c r="DS39" s="662"/>
      <c r="DT39" s="662"/>
      <c r="DU39" s="662"/>
      <c r="DV39" s="663"/>
      <c r="DW39" s="666" t="s">
        <v>227</v>
      </c>
      <c r="DX39" s="695"/>
      <c r="DY39" s="695"/>
      <c r="DZ39" s="695"/>
      <c r="EA39" s="695"/>
      <c r="EB39" s="695"/>
      <c r="EC39" s="697"/>
    </row>
    <row r="40" spans="2:133" ht="11.25" customHeight="1" x14ac:dyDescent="0.15">
      <c r="AQ40" s="698" t="s">
        <v>345</v>
      </c>
      <c r="AR40" s="699"/>
      <c r="AS40" s="699"/>
      <c r="AT40" s="699"/>
      <c r="AU40" s="699"/>
      <c r="AV40" s="699"/>
      <c r="AW40" s="699"/>
      <c r="AX40" s="699"/>
      <c r="AY40" s="700"/>
      <c r="AZ40" s="661">
        <v>299172</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v>12</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31467</v>
      </c>
      <c r="CS40" s="664"/>
      <c r="CT40" s="664"/>
      <c r="CU40" s="664"/>
      <c r="CV40" s="664"/>
      <c r="CW40" s="664"/>
      <c r="CX40" s="664"/>
      <c r="CY40" s="665"/>
      <c r="CZ40" s="666">
        <v>0.1</v>
      </c>
      <c r="DA40" s="695"/>
      <c r="DB40" s="695"/>
      <c r="DC40" s="696"/>
      <c r="DD40" s="669">
        <v>8067</v>
      </c>
      <c r="DE40" s="664"/>
      <c r="DF40" s="664"/>
      <c r="DG40" s="664"/>
      <c r="DH40" s="664"/>
      <c r="DI40" s="664"/>
      <c r="DJ40" s="664"/>
      <c r="DK40" s="665"/>
      <c r="DL40" s="669" t="s">
        <v>251</v>
      </c>
      <c r="DM40" s="664"/>
      <c r="DN40" s="664"/>
      <c r="DO40" s="664"/>
      <c r="DP40" s="664"/>
      <c r="DQ40" s="664"/>
      <c r="DR40" s="664"/>
      <c r="DS40" s="664"/>
      <c r="DT40" s="664"/>
      <c r="DU40" s="664"/>
      <c r="DV40" s="665"/>
      <c r="DW40" s="666" t="s">
        <v>227</v>
      </c>
      <c r="DX40" s="695"/>
      <c r="DY40" s="695"/>
      <c r="DZ40" s="695"/>
      <c r="EA40" s="695"/>
      <c r="EB40" s="695"/>
      <c r="EC40" s="697"/>
    </row>
    <row r="41" spans="2:133" ht="11.25" customHeight="1" x14ac:dyDescent="0.15">
      <c r="AQ41" s="710" t="s">
        <v>348</v>
      </c>
      <c r="AR41" s="711"/>
      <c r="AS41" s="711"/>
      <c r="AT41" s="711"/>
      <c r="AU41" s="711"/>
      <c r="AV41" s="711"/>
      <c r="AW41" s="711"/>
      <c r="AX41" s="711"/>
      <c r="AY41" s="712"/>
      <c r="AZ41" s="676">
        <v>785200</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319</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227</v>
      </c>
      <c r="CS41" s="662"/>
      <c r="CT41" s="662"/>
      <c r="CU41" s="662"/>
      <c r="CV41" s="662"/>
      <c r="CW41" s="662"/>
      <c r="CX41" s="662"/>
      <c r="CY41" s="663"/>
      <c r="CZ41" s="666" t="s">
        <v>126</v>
      </c>
      <c r="DA41" s="695"/>
      <c r="DB41" s="695"/>
      <c r="DC41" s="696"/>
      <c r="DD41" s="669" t="s">
        <v>227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7665364</v>
      </c>
      <c r="CS42" s="664"/>
      <c r="CT42" s="664"/>
      <c r="CU42" s="664"/>
      <c r="CV42" s="664"/>
      <c r="CW42" s="664"/>
      <c r="CX42" s="664"/>
      <c r="CY42" s="665"/>
      <c r="CZ42" s="666">
        <v>22</v>
      </c>
      <c r="DA42" s="667"/>
      <c r="DB42" s="667"/>
      <c r="DC42" s="668"/>
      <c r="DD42" s="669">
        <v>1573808</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116840</v>
      </c>
      <c r="CS43" s="662"/>
      <c r="CT43" s="662"/>
      <c r="CU43" s="662"/>
      <c r="CV43" s="662"/>
      <c r="CW43" s="662"/>
      <c r="CX43" s="662"/>
      <c r="CY43" s="663"/>
      <c r="CZ43" s="666">
        <v>0.3</v>
      </c>
      <c r="DA43" s="695"/>
      <c r="DB43" s="695"/>
      <c r="DC43" s="696"/>
      <c r="DD43" s="669">
        <v>116840</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355</v>
      </c>
      <c r="CD44" s="689" t="s">
        <v>306</v>
      </c>
      <c r="CE44" s="690"/>
      <c r="CF44" s="658" t="s">
        <v>356</v>
      </c>
      <c r="CG44" s="659"/>
      <c r="CH44" s="659"/>
      <c r="CI44" s="659"/>
      <c r="CJ44" s="659"/>
      <c r="CK44" s="659"/>
      <c r="CL44" s="659"/>
      <c r="CM44" s="659"/>
      <c r="CN44" s="659"/>
      <c r="CO44" s="659"/>
      <c r="CP44" s="659"/>
      <c r="CQ44" s="660"/>
      <c r="CR44" s="661">
        <v>7611036</v>
      </c>
      <c r="CS44" s="664"/>
      <c r="CT44" s="664"/>
      <c r="CU44" s="664"/>
      <c r="CV44" s="664"/>
      <c r="CW44" s="664"/>
      <c r="CX44" s="664"/>
      <c r="CY44" s="665"/>
      <c r="CZ44" s="666">
        <v>21.9</v>
      </c>
      <c r="DA44" s="667"/>
      <c r="DB44" s="667"/>
      <c r="DC44" s="668"/>
      <c r="DD44" s="669">
        <v>1519480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357</v>
      </c>
      <c r="CG45" s="659"/>
      <c r="CH45" s="659"/>
      <c r="CI45" s="659"/>
      <c r="CJ45" s="659"/>
      <c r="CK45" s="659"/>
      <c r="CL45" s="659"/>
      <c r="CM45" s="659"/>
      <c r="CN45" s="659"/>
      <c r="CO45" s="659"/>
      <c r="CP45" s="659"/>
      <c r="CQ45" s="660"/>
      <c r="CR45" s="661">
        <v>3677393</v>
      </c>
      <c r="CS45" s="662"/>
      <c r="CT45" s="662"/>
      <c r="CU45" s="662"/>
      <c r="CV45" s="662"/>
      <c r="CW45" s="662"/>
      <c r="CX45" s="662"/>
      <c r="CY45" s="663"/>
      <c r="CZ45" s="666">
        <v>10.6</v>
      </c>
      <c r="DA45" s="695"/>
      <c r="DB45" s="695"/>
      <c r="DC45" s="696"/>
      <c r="DD45" s="669">
        <v>193516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358</v>
      </c>
      <c r="CG46" s="659"/>
      <c r="CH46" s="659"/>
      <c r="CI46" s="659"/>
      <c r="CJ46" s="659"/>
      <c r="CK46" s="659"/>
      <c r="CL46" s="659"/>
      <c r="CM46" s="659"/>
      <c r="CN46" s="659"/>
      <c r="CO46" s="659"/>
      <c r="CP46" s="659"/>
      <c r="CQ46" s="660"/>
      <c r="CR46" s="661">
        <v>3889655</v>
      </c>
      <c r="CS46" s="664"/>
      <c r="CT46" s="664"/>
      <c r="CU46" s="664"/>
      <c r="CV46" s="664"/>
      <c r="CW46" s="664"/>
      <c r="CX46" s="664"/>
      <c r="CY46" s="665"/>
      <c r="CZ46" s="666">
        <v>11.2</v>
      </c>
      <c r="DA46" s="667"/>
      <c r="DB46" s="667"/>
      <c r="DC46" s="668"/>
      <c r="DD46" s="669">
        <v>1281976</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359</v>
      </c>
      <c r="CG47" s="659"/>
      <c r="CH47" s="659"/>
      <c r="CI47" s="659"/>
      <c r="CJ47" s="659"/>
      <c r="CK47" s="659"/>
      <c r="CL47" s="659"/>
      <c r="CM47" s="659"/>
      <c r="CN47" s="659"/>
      <c r="CO47" s="659"/>
      <c r="CP47" s="659"/>
      <c r="CQ47" s="660"/>
      <c r="CR47" s="661">
        <v>54328</v>
      </c>
      <c r="CS47" s="662"/>
      <c r="CT47" s="662"/>
      <c r="CU47" s="662"/>
      <c r="CV47" s="662"/>
      <c r="CW47" s="662"/>
      <c r="CX47" s="662"/>
      <c r="CY47" s="663"/>
      <c r="CZ47" s="666">
        <v>0.2</v>
      </c>
      <c r="DA47" s="695"/>
      <c r="DB47" s="695"/>
      <c r="DC47" s="696"/>
      <c r="DD47" s="669">
        <v>54328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360</v>
      </c>
      <c r="CG48" s="659"/>
      <c r="CH48" s="659"/>
      <c r="CI48" s="659"/>
      <c r="CJ48" s="659"/>
      <c r="CK48" s="659"/>
      <c r="CL48" s="659"/>
      <c r="CM48" s="659"/>
      <c r="CN48" s="659"/>
      <c r="CO48" s="659"/>
      <c r="CP48" s="659"/>
      <c r="CQ48" s="660"/>
      <c r="CR48" s="661" t="s">
        <v>251</v>
      </c>
      <c r="CS48" s="664"/>
      <c r="CT48" s="664"/>
      <c r="CU48" s="664"/>
      <c r="CV48" s="664"/>
      <c r="CW48" s="664"/>
      <c r="CX48" s="664"/>
      <c r="CY48" s="665"/>
      <c r="CZ48" s="666" t="s">
        <v>227</v>
      </c>
      <c r="DA48" s="667"/>
      <c r="DB48" s="667"/>
      <c r="DC48" s="668"/>
      <c r="DD48" s="669" t="s">
        <v>227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361</v>
      </c>
      <c r="CE49" s="674"/>
      <c r="CF49" s="674"/>
      <c r="CG49" s="674"/>
      <c r="CH49" s="674"/>
      <c r="CI49" s="674"/>
      <c r="CJ49" s="674"/>
      <c r="CK49" s="674"/>
      <c r="CL49" s="674"/>
      <c r="CM49" s="674"/>
      <c r="CN49" s="674"/>
      <c r="CO49" s="674"/>
      <c r="CP49" s="674"/>
      <c r="CQ49" s="675"/>
      <c r="CR49" s="676">
        <v>34798622</v>
      </c>
      <c r="CS49" s="677"/>
      <c r="CT49" s="677"/>
      <c r="CU49" s="677"/>
      <c r="CV49" s="677"/>
      <c r="CW49" s="677"/>
      <c r="CX49" s="677"/>
      <c r="CY49" s="678"/>
      <c r="CZ49" s="679">
        <v>100</v>
      </c>
      <c r="DA49" s="680"/>
      <c r="DB49" s="680"/>
      <c r="DC49" s="681"/>
      <c r="DD49" s="682">
        <v>15446967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0KCKfAOdCRsXO/YPWnYxWDbsXv6gn0tEgvIMGmBhU1exmo5Alc0RlNUPJnfUNwJLmVrpDR/0A98oFzJAN1WHhQ==" saltValue="DbEsXDIRLGbfhmd6oirrA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384</v>
      </c>
      <c r="C7" s="1140"/>
      <c r="D7" s="1140"/>
      <c r="E7" s="1140"/>
      <c r="F7" s="1140"/>
      <c r="G7" s="1140"/>
      <c r="H7" s="1140"/>
      <c r="I7" s="1140"/>
      <c r="J7" s="1140"/>
      <c r="K7" s="1140"/>
      <c r="L7" s="1140"/>
      <c r="M7" s="1140"/>
      <c r="N7" s="1140"/>
      <c r="O7" s="1140"/>
      <c r="P7" s="1141"/>
      <c r="Q7" s="1193">
        <v>35945</v>
      </c>
      <c r="R7" s="1194"/>
      <c r="S7" s="1194"/>
      <c r="T7" s="1194"/>
      <c r="U7" s="1194"/>
      <c r="V7" s="1194">
        <v>34620</v>
      </c>
      <c r="W7" s="1194"/>
      <c r="X7" s="1194"/>
      <c r="Y7" s="1194"/>
      <c r="Z7" s="1194"/>
      <c r="AA7" s="1194">
        <v>1325</v>
      </c>
      <c r="AB7" s="1194"/>
      <c r="AC7" s="1194"/>
      <c r="AD7" s="1194"/>
      <c r="AE7" s="1195"/>
      <c r="AF7" s="1196">
        <v>682</v>
      </c>
      <c r="AG7" s="1197"/>
      <c r="AH7" s="1197"/>
      <c r="AI7" s="1197"/>
      <c r="AJ7" s="1198"/>
      <c r="AK7" s="1180">
        <v>21</v>
      </c>
      <c r="AL7" s="1181"/>
      <c r="AM7" s="1181"/>
      <c r="AN7" s="1181"/>
      <c r="AO7" s="1181"/>
      <c r="AP7" s="1181">
        <v>22265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569</v>
      </c>
      <c r="BT7" s="1185"/>
      <c r="BU7" s="1185"/>
      <c r="BV7" s="1185"/>
      <c r="BW7" s="1185"/>
      <c r="BX7" s="1185"/>
      <c r="BY7" s="1185"/>
      <c r="BZ7" s="1185"/>
      <c r="CA7" s="1185"/>
      <c r="CB7" s="1185"/>
      <c r="CC7" s="1185"/>
      <c r="CD7" s="1185"/>
      <c r="CE7" s="1185"/>
      <c r="CF7" s="1185"/>
      <c r="CG7" s="1186"/>
      <c r="CH7" s="1177" t="s">
        <v>574</v>
      </c>
      <c r="CI7" s="1178"/>
      <c r="CJ7" s="1178"/>
      <c r="CK7" s="1178"/>
      <c r="CL7" s="1179"/>
      <c r="CM7" s="1177">
        <v>73</v>
      </c>
      <c r="CN7" s="1178"/>
      <c r="CO7" s="1178"/>
      <c r="CP7" s="1178"/>
      <c r="CQ7" s="1179"/>
      <c r="CR7" s="1177">
        <v>30</v>
      </c>
      <c r="CS7" s="1178"/>
      <c r="CT7" s="1178"/>
      <c r="CU7" s="1178"/>
      <c r="CV7" s="1179"/>
      <c r="CW7" s="1177" t="s">
        <v>573</v>
      </c>
      <c r="CX7" s="1178"/>
      <c r="CY7" s="1178"/>
      <c r="CZ7" s="1178"/>
      <c r="DA7" s="1179"/>
      <c r="DB7" s="1177" t="s">
        <v>502</v>
      </c>
      <c r="DC7" s="1178"/>
      <c r="DD7" s="1178"/>
      <c r="DE7" s="1178"/>
      <c r="DF7" s="1179"/>
      <c r="DG7" s="1177" t="s">
        <v>502</v>
      </c>
      <c r="DH7" s="1178"/>
      <c r="DI7" s="1178"/>
      <c r="DJ7" s="1178"/>
      <c r="DK7" s="1179"/>
      <c r="DL7" s="1177" t="s">
        <v>502</v>
      </c>
      <c r="DM7" s="1178"/>
      <c r="DN7" s="1178"/>
      <c r="DO7" s="1178"/>
      <c r="DP7" s="1179"/>
      <c r="DQ7" s="1177" t="s">
        <v>502</v>
      </c>
      <c r="DR7" s="1178"/>
      <c r="DS7" s="1178"/>
      <c r="DT7" s="1178"/>
      <c r="DU7" s="1179"/>
      <c r="DV7" s="1204"/>
      <c r="DW7" s="1205"/>
      <c r="DX7" s="1205"/>
      <c r="DY7" s="1205"/>
      <c r="DZ7" s="1206"/>
      <c r="EA7" s="254"/>
    </row>
    <row r="8" spans="1:131" s="255" customFormat="1" ht="26.25" customHeight="1" x14ac:dyDescent="0.15">
      <c r="A8" s="261">
        <v>2</v>
      </c>
      <c r="B8" s="1126" t="s">
        <v>385</v>
      </c>
      <c r="C8" s="1127"/>
      <c r="D8" s="1127"/>
      <c r="E8" s="1127"/>
      <c r="F8" s="1127"/>
      <c r="G8" s="1127"/>
      <c r="H8" s="1127"/>
      <c r="I8" s="1127"/>
      <c r="J8" s="1127"/>
      <c r="K8" s="1127"/>
      <c r="L8" s="1127"/>
      <c r="M8" s="1127"/>
      <c r="N8" s="1127"/>
      <c r="O8" s="1127"/>
      <c r="P8" s="1128"/>
      <c r="Q8" s="1132">
        <v>64</v>
      </c>
      <c r="R8" s="1133"/>
      <c r="S8" s="1133"/>
      <c r="T8" s="1133"/>
      <c r="U8" s="1133"/>
      <c r="V8" s="1133">
        <v>63</v>
      </c>
      <c r="W8" s="1133"/>
      <c r="X8" s="1133"/>
      <c r="Y8" s="1133"/>
      <c r="Z8" s="1133"/>
      <c r="AA8" s="1133">
        <v>1</v>
      </c>
      <c r="AB8" s="1133"/>
      <c r="AC8" s="1133"/>
      <c r="AD8" s="1133"/>
      <c r="AE8" s="1134"/>
      <c r="AF8" s="1108">
        <v>1</v>
      </c>
      <c r="AG8" s="1109"/>
      <c r="AH8" s="1109"/>
      <c r="AI8" s="1109"/>
      <c r="AJ8" s="1110"/>
      <c r="AK8" s="1175">
        <v>21</v>
      </c>
      <c r="AL8" s="1176"/>
      <c r="AM8" s="1176"/>
      <c r="AN8" s="1176"/>
      <c r="AO8" s="1176"/>
      <c r="AP8" s="1176" t="s">
        <v>568</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570</v>
      </c>
      <c r="BT8" s="1104"/>
      <c r="BU8" s="1104"/>
      <c r="BV8" s="1104"/>
      <c r="BW8" s="1104"/>
      <c r="BX8" s="1104"/>
      <c r="BY8" s="1104"/>
      <c r="BZ8" s="1104"/>
      <c r="CA8" s="1104"/>
      <c r="CB8" s="1104"/>
      <c r="CC8" s="1104"/>
      <c r="CD8" s="1104"/>
      <c r="CE8" s="1104"/>
      <c r="CF8" s="1104"/>
      <c r="CG8" s="1105"/>
      <c r="CH8" s="1078">
        <v>0</v>
      </c>
      <c r="CI8" s="1079"/>
      <c r="CJ8" s="1079"/>
      <c r="CK8" s="1079"/>
      <c r="CL8" s="1080"/>
      <c r="CM8" s="1078">
        <v>35</v>
      </c>
      <c r="CN8" s="1079"/>
      <c r="CO8" s="1079"/>
      <c r="CP8" s="1079"/>
      <c r="CQ8" s="1080"/>
      <c r="CR8" s="1078">
        <v>15</v>
      </c>
      <c r="CS8" s="1079"/>
      <c r="CT8" s="1079"/>
      <c r="CU8" s="1079"/>
      <c r="CV8" s="1080"/>
      <c r="CW8" s="1078" t="s">
        <v>573</v>
      </c>
      <c r="CX8" s="1079"/>
      <c r="CY8" s="1079"/>
      <c r="CZ8" s="1079"/>
      <c r="DA8" s="1080"/>
      <c r="DB8" s="1078" t="s">
        <v>502</v>
      </c>
      <c r="DC8" s="1079"/>
      <c r="DD8" s="1079"/>
      <c r="DE8" s="1079"/>
      <c r="DF8" s="1080"/>
      <c r="DG8" s="1078" t="s">
        <v>502</v>
      </c>
      <c r="DH8" s="1079"/>
      <c r="DI8" s="1079"/>
      <c r="DJ8" s="1079"/>
      <c r="DK8" s="1080"/>
      <c r="DL8" s="1078" t="s">
        <v>502</v>
      </c>
      <c r="DM8" s="1079"/>
      <c r="DN8" s="1079"/>
      <c r="DO8" s="1079"/>
      <c r="DP8" s="1080"/>
      <c r="DQ8" s="1078" t="s">
        <v>502</v>
      </c>
      <c r="DR8" s="1079"/>
      <c r="DS8" s="1079"/>
      <c r="DT8" s="1079"/>
      <c r="DU8" s="1080"/>
      <c r="DV8" s="1081"/>
      <c r="DW8" s="1082"/>
      <c r="DX8" s="1082"/>
      <c r="DY8" s="1082"/>
      <c r="DZ8" s="1083"/>
      <c r="EA8" s="254"/>
    </row>
    <row r="9" spans="1:131" s="255" customFormat="1" ht="26.25" customHeight="1" x14ac:dyDescent="0.15">
      <c r="A9" s="261">
        <v>3</v>
      </c>
      <c r="B9" s="1126" t="s">
        <v>386</v>
      </c>
      <c r="C9" s="1127"/>
      <c r="D9" s="1127"/>
      <c r="E9" s="1127"/>
      <c r="F9" s="1127"/>
      <c r="G9" s="1127"/>
      <c r="H9" s="1127"/>
      <c r="I9" s="1127"/>
      <c r="J9" s="1127"/>
      <c r="K9" s="1127"/>
      <c r="L9" s="1127"/>
      <c r="M9" s="1127"/>
      <c r="N9" s="1127"/>
      <c r="O9" s="1127"/>
      <c r="P9" s="1128"/>
      <c r="Q9" s="1132">
        <v>227</v>
      </c>
      <c r="R9" s="1133"/>
      <c r="S9" s="1133"/>
      <c r="T9" s="1133"/>
      <c r="U9" s="1133"/>
      <c r="V9" s="1133">
        <v>227</v>
      </c>
      <c r="W9" s="1133"/>
      <c r="X9" s="1133"/>
      <c r="Y9" s="1133"/>
      <c r="Z9" s="1133"/>
      <c r="AA9" s="1133" t="s">
        <v>567</v>
      </c>
      <c r="AB9" s="1133"/>
      <c r="AC9" s="1133"/>
      <c r="AD9" s="1133"/>
      <c r="AE9" s="1134"/>
      <c r="AF9" s="1108" t="s">
        <v>126</v>
      </c>
      <c r="AG9" s="1109"/>
      <c r="AH9" s="1109"/>
      <c r="AI9" s="1109"/>
      <c r="AJ9" s="1110"/>
      <c r="AK9" s="1175">
        <v>81</v>
      </c>
      <c r="AL9" s="1176"/>
      <c r="AM9" s="1176"/>
      <c r="AN9" s="1176"/>
      <c r="AO9" s="1176"/>
      <c r="AP9" s="1176" t="s">
        <v>567</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571</v>
      </c>
      <c r="BT9" s="1104"/>
      <c r="BU9" s="1104"/>
      <c r="BV9" s="1104"/>
      <c r="BW9" s="1104"/>
      <c r="BX9" s="1104"/>
      <c r="BY9" s="1104"/>
      <c r="BZ9" s="1104"/>
      <c r="CA9" s="1104"/>
      <c r="CB9" s="1104"/>
      <c r="CC9" s="1104"/>
      <c r="CD9" s="1104"/>
      <c r="CE9" s="1104"/>
      <c r="CF9" s="1104"/>
      <c r="CG9" s="1105"/>
      <c r="CH9" s="1078">
        <v>41</v>
      </c>
      <c r="CI9" s="1079"/>
      <c r="CJ9" s="1079"/>
      <c r="CK9" s="1079"/>
      <c r="CL9" s="1080"/>
      <c r="CM9" s="1078">
        <v>74</v>
      </c>
      <c r="CN9" s="1079"/>
      <c r="CO9" s="1079"/>
      <c r="CP9" s="1079"/>
      <c r="CQ9" s="1080"/>
      <c r="CR9" s="1078">
        <v>8</v>
      </c>
      <c r="CS9" s="1079"/>
      <c r="CT9" s="1079"/>
      <c r="CU9" s="1079"/>
      <c r="CV9" s="1080"/>
      <c r="CW9" s="1078">
        <v>30</v>
      </c>
      <c r="CX9" s="1079"/>
      <c r="CY9" s="1079"/>
      <c r="CZ9" s="1079"/>
      <c r="DA9" s="1080"/>
      <c r="DB9" s="1078" t="s">
        <v>502</v>
      </c>
      <c r="DC9" s="1079"/>
      <c r="DD9" s="1079"/>
      <c r="DE9" s="1079"/>
      <c r="DF9" s="1080"/>
      <c r="DG9" s="1078" t="s">
        <v>502</v>
      </c>
      <c r="DH9" s="1079"/>
      <c r="DI9" s="1079"/>
      <c r="DJ9" s="1079"/>
      <c r="DK9" s="1080"/>
      <c r="DL9" s="1078" t="s">
        <v>502</v>
      </c>
      <c r="DM9" s="1079"/>
      <c r="DN9" s="1079"/>
      <c r="DO9" s="1079"/>
      <c r="DP9" s="1080"/>
      <c r="DQ9" s="1078" t="s">
        <v>502</v>
      </c>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572</v>
      </c>
      <c r="BT10" s="1104"/>
      <c r="BU10" s="1104"/>
      <c r="BV10" s="1104"/>
      <c r="BW10" s="1104"/>
      <c r="BX10" s="1104"/>
      <c r="BY10" s="1104"/>
      <c r="BZ10" s="1104"/>
      <c r="CA10" s="1104"/>
      <c r="CB10" s="1104"/>
      <c r="CC10" s="1104"/>
      <c r="CD10" s="1104"/>
      <c r="CE10" s="1104"/>
      <c r="CF10" s="1104"/>
      <c r="CG10" s="1105"/>
      <c r="CH10" s="1078">
        <v>2</v>
      </c>
      <c r="CI10" s="1079"/>
      <c r="CJ10" s="1079"/>
      <c r="CK10" s="1079"/>
      <c r="CL10" s="1080"/>
      <c r="CM10" s="1078">
        <v>40</v>
      </c>
      <c r="CN10" s="1079"/>
      <c r="CO10" s="1079"/>
      <c r="CP10" s="1079"/>
      <c r="CQ10" s="1080"/>
      <c r="CR10" s="1078">
        <v>5</v>
      </c>
      <c r="CS10" s="1079"/>
      <c r="CT10" s="1079"/>
      <c r="CU10" s="1079"/>
      <c r="CV10" s="1080"/>
      <c r="CW10" s="1078">
        <v>1</v>
      </c>
      <c r="CX10" s="1079"/>
      <c r="CY10" s="1079"/>
      <c r="CZ10" s="1079"/>
      <c r="DA10" s="1080"/>
      <c r="DB10" s="1078" t="s">
        <v>502</v>
      </c>
      <c r="DC10" s="1079"/>
      <c r="DD10" s="1079"/>
      <c r="DE10" s="1079"/>
      <c r="DF10" s="1080"/>
      <c r="DG10" s="1078" t="s">
        <v>502</v>
      </c>
      <c r="DH10" s="1079"/>
      <c r="DI10" s="1079"/>
      <c r="DJ10" s="1079"/>
      <c r="DK10" s="1080"/>
      <c r="DL10" s="1078" t="s">
        <v>502</v>
      </c>
      <c r="DM10" s="1079"/>
      <c r="DN10" s="1079"/>
      <c r="DO10" s="1079"/>
      <c r="DP10" s="1080"/>
      <c r="DQ10" s="1078" t="s">
        <v>502</v>
      </c>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388</v>
      </c>
      <c r="B23" s="1033" t="s">
        <v>389</v>
      </c>
      <c r="C23" s="1034"/>
      <c r="D23" s="1034"/>
      <c r="E23" s="1034"/>
      <c r="F23" s="1034"/>
      <c r="G23" s="1034"/>
      <c r="H23" s="1034"/>
      <c r="I23" s="1034"/>
      <c r="J23" s="1034"/>
      <c r="K23" s="1034"/>
      <c r="L23" s="1034"/>
      <c r="M23" s="1034"/>
      <c r="N23" s="1034"/>
      <c r="O23" s="1034"/>
      <c r="P23" s="1035"/>
      <c r="Q23" s="1157">
        <v>36125</v>
      </c>
      <c r="R23" s="1158"/>
      <c r="S23" s="1158"/>
      <c r="T23" s="1158"/>
      <c r="U23" s="1158"/>
      <c r="V23" s="1158">
        <v>34799</v>
      </c>
      <c r="W23" s="1158"/>
      <c r="X23" s="1158"/>
      <c r="Y23" s="1158"/>
      <c r="Z23" s="1158"/>
      <c r="AA23" s="1158">
        <v>1326</v>
      </c>
      <c r="AB23" s="1158"/>
      <c r="AC23" s="1158"/>
      <c r="AD23" s="1158"/>
      <c r="AE23" s="1159"/>
      <c r="AF23" s="1160">
        <v>683</v>
      </c>
      <c r="AG23" s="1158"/>
      <c r="AH23" s="1158"/>
      <c r="AI23" s="1158"/>
      <c r="AJ23" s="1161"/>
      <c r="AK23" s="1162"/>
      <c r="AL23" s="1163"/>
      <c r="AM23" s="1163"/>
      <c r="AN23" s="1163"/>
      <c r="AO23" s="1163"/>
      <c r="AP23" s="1158">
        <v>22265</v>
      </c>
      <c r="AQ23" s="1158"/>
      <c r="AR23" s="1158"/>
      <c r="AS23" s="1158"/>
      <c r="AT23" s="1158"/>
      <c r="AU23" s="1164"/>
      <c r="AV23" s="1164"/>
      <c r="AW23" s="1164"/>
      <c r="AX23" s="1164"/>
      <c r="AY23" s="1165"/>
      <c r="AZ23" s="1154" t="s">
        <v>126</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367</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400</v>
      </c>
      <c r="C28" s="1140"/>
      <c r="D28" s="1140"/>
      <c r="E28" s="1140"/>
      <c r="F28" s="1140"/>
      <c r="G28" s="1140"/>
      <c r="H28" s="1140"/>
      <c r="I28" s="1140"/>
      <c r="J28" s="1140"/>
      <c r="K28" s="1140"/>
      <c r="L28" s="1140"/>
      <c r="M28" s="1140"/>
      <c r="N28" s="1140"/>
      <c r="O28" s="1140"/>
      <c r="P28" s="1141"/>
      <c r="Q28" s="1142">
        <v>4238</v>
      </c>
      <c r="R28" s="1143"/>
      <c r="S28" s="1143"/>
      <c r="T28" s="1143"/>
      <c r="U28" s="1143"/>
      <c r="V28" s="1143">
        <v>4135</v>
      </c>
      <c r="W28" s="1143"/>
      <c r="X28" s="1143"/>
      <c r="Y28" s="1143"/>
      <c r="Z28" s="1143"/>
      <c r="AA28" s="1143">
        <v>103</v>
      </c>
      <c r="AB28" s="1143"/>
      <c r="AC28" s="1143"/>
      <c r="AD28" s="1143"/>
      <c r="AE28" s="1144"/>
      <c r="AF28" s="1145">
        <v>103</v>
      </c>
      <c r="AG28" s="1143"/>
      <c r="AH28" s="1143"/>
      <c r="AI28" s="1143"/>
      <c r="AJ28" s="1146"/>
      <c r="AK28" s="1147">
        <v>298</v>
      </c>
      <c r="AL28" s="1135"/>
      <c r="AM28" s="1135"/>
      <c r="AN28" s="1135"/>
      <c r="AO28" s="1135"/>
      <c r="AP28" s="1135" t="s">
        <v>589</v>
      </c>
      <c r="AQ28" s="1135"/>
      <c r="AR28" s="1135"/>
      <c r="AS28" s="1135"/>
      <c r="AT28" s="1135"/>
      <c r="AU28" s="1135" t="s">
        <v>589</v>
      </c>
      <c r="AV28" s="1135"/>
      <c r="AW28" s="1135"/>
      <c r="AX28" s="1135"/>
      <c r="AY28" s="1135"/>
      <c r="AZ28" s="1136" t="s">
        <v>589</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401</v>
      </c>
      <c r="C29" s="1127"/>
      <c r="D29" s="1127"/>
      <c r="E29" s="1127"/>
      <c r="F29" s="1127"/>
      <c r="G29" s="1127"/>
      <c r="H29" s="1127"/>
      <c r="I29" s="1127"/>
      <c r="J29" s="1127"/>
      <c r="K29" s="1127"/>
      <c r="L29" s="1127"/>
      <c r="M29" s="1127"/>
      <c r="N29" s="1127"/>
      <c r="O29" s="1127"/>
      <c r="P29" s="1128"/>
      <c r="Q29" s="1132">
        <v>4267</v>
      </c>
      <c r="R29" s="1133"/>
      <c r="S29" s="1133"/>
      <c r="T29" s="1133"/>
      <c r="U29" s="1133"/>
      <c r="V29" s="1133">
        <v>4055</v>
      </c>
      <c r="W29" s="1133"/>
      <c r="X29" s="1133"/>
      <c r="Y29" s="1133"/>
      <c r="Z29" s="1133"/>
      <c r="AA29" s="1133">
        <v>212</v>
      </c>
      <c r="AB29" s="1133"/>
      <c r="AC29" s="1133"/>
      <c r="AD29" s="1133"/>
      <c r="AE29" s="1134"/>
      <c r="AF29" s="1108">
        <v>212</v>
      </c>
      <c r="AG29" s="1109"/>
      <c r="AH29" s="1109"/>
      <c r="AI29" s="1109"/>
      <c r="AJ29" s="1110"/>
      <c r="AK29" s="1069">
        <v>589</v>
      </c>
      <c r="AL29" s="1060"/>
      <c r="AM29" s="1060"/>
      <c r="AN29" s="1060"/>
      <c r="AO29" s="1060"/>
      <c r="AP29" s="1060" t="s">
        <v>589</v>
      </c>
      <c r="AQ29" s="1060"/>
      <c r="AR29" s="1060"/>
      <c r="AS29" s="1060"/>
      <c r="AT29" s="1060"/>
      <c r="AU29" s="1060" t="s">
        <v>589</v>
      </c>
      <c r="AV29" s="1060"/>
      <c r="AW29" s="1060"/>
      <c r="AX29" s="1060"/>
      <c r="AY29" s="1060"/>
      <c r="AZ29" s="1131" t="s">
        <v>589</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402</v>
      </c>
      <c r="C30" s="1127"/>
      <c r="D30" s="1127"/>
      <c r="E30" s="1127"/>
      <c r="F30" s="1127"/>
      <c r="G30" s="1127"/>
      <c r="H30" s="1127"/>
      <c r="I30" s="1127"/>
      <c r="J30" s="1127"/>
      <c r="K30" s="1127"/>
      <c r="L30" s="1127"/>
      <c r="M30" s="1127"/>
      <c r="N30" s="1127"/>
      <c r="O30" s="1127"/>
      <c r="P30" s="1128"/>
      <c r="Q30" s="1132">
        <v>374</v>
      </c>
      <c r="R30" s="1133"/>
      <c r="S30" s="1133"/>
      <c r="T30" s="1133"/>
      <c r="U30" s="1133"/>
      <c r="V30" s="1133">
        <v>373</v>
      </c>
      <c r="W30" s="1133"/>
      <c r="X30" s="1133"/>
      <c r="Y30" s="1133"/>
      <c r="Z30" s="1133"/>
      <c r="AA30" s="1133">
        <v>1</v>
      </c>
      <c r="AB30" s="1133"/>
      <c r="AC30" s="1133"/>
      <c r="AD30" s="1133"/>
      <c r="AE30" s="1134"/>
      <c r="AF30" s="1108">
        <v>1</v>
      </c>
      <c r="AG30" s="1109"/>
      <c r="AH30" s="1109"/>
      <c r="AI30" s="1109"/>
      <c r="AJ30" s="1110"/>
      <c r="AK30" s="1069">
        <v>127</v>
      </c>
      <c r="AL30" s="1060"/>
      <c r="AM30" s="1060"/>
      <c r="AN30" s="1060"/>
      <c r="AO30" s="1060"/>
      <c r="AP30" s="1060" t="s">
        <v>589</v>
      </c>
      <c r="AQ30" s="1060"/>
      <c r="AR30" s="1060"/>
      <c r="AS30" s="1060"/>
      <c r="AT30" s="1060"/>
      <c r="AU30" s="1060" t="s">
        <v>589</v>
      </c>
      <c r="AV30" s="1060"/>
      <c r="AW30" s="1060"/>
      <c r="AX30" s="1060"/>
      <c r="AY30" s="1060"/>
      <c r="AZ30" s="1131" t="s">
        <v>589</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403</v>
      </c>
      <c r="C31" s="1127"/>
      <c r="D31" s="1127"/>
      <c r="E31" s="1127"/>
      <c r="F31" s="1127"/>
      <c r="G31" s="1127"/>
      <c r="H31" s="1127"/>
      <c r="I31" s="1127"/>
      <c r="J31" s="1127"/>
      <c r="K31" s="1127"/>
      <c r="L31" s="1127"/>
      <c r="M31" s="1127"/>
      <c r="N31" s="1127"/>
      <c r="O31" s="1127"/>
      <c r="P31" s="1128"/>
      <c r="Q31" s="1132">
        <v>671</v>
      </c>
      <c r="R31" s="1133"/>
      <c r="S31" s="1133"/>
      <c r="T31" s="1133"/>
      <c r="U31" s="1133"/>
      <c r="V31" s="1133">
        <v>163</v>
      </c>
      <c r="W31" s="1133"/>
      <c r="X31" s="1133"/>
      <c r="Y31" s="1133"/>
      <c r="Z31" s="1133"/>
      <c r="AA31" s="1133">
        <v>508</v>
      </c>
      <c r="AB31" s="1133"/>
      <c r="AC31" s="1133"/>
      <c r="AD31" s="1133"/>
      <c r="AE31" s="1134"/>
      <c r="AF31" s="1108">
        <v>508</v>
      </c>
      <c r="AG31" s="1109"/>
      <c r="AH31" s="1109"/>
      <c r="AI31" s="1109"/>
      <c r="AJ31" s="1110"/>
      <c r="AK31" s="1069">
        <v>100</v>
      </c>
      <c r="AL31" s="1060"/>
      <c r="AM31" s="1060"/>
      <c r="AN31" s="1060"/>
      <c r="AO31" s="1060"/>
      <c r="AP31" s="1060">
        <v>4070</v>
      </c>
      <c r="AQ31" s="1060"/>
      <c r="AR31" s="1060"/>
      <c r="AS31" s="1060"/>
      <c r="AT31" s="1060"/>
      <c r="AU31" s="1060">
        <v>2</v>
      </c>
      <c r="AV31" s="1060"/>
      <c r="AW31" s="1060"/>
      <c r="AX31" s="1060"/>
      <c r="AY31" s="1060"/>
      <c r="AZ31" s="1131" t="s">
        <v>589</v>
      </c>
      <c r="BA31" s="1131"/>
      <c r="BB31" s="1131"/>
      <c r="BC31" s="1131"/>
      <c r="BD31" s="1131"/>
      <c r="BE31" s="1121" t="s">
        <v>404</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571</v>
      </c>
      <c r="R32" s="1133"/>
      <c r="S32" s="1133"/>
      <c r="T32" s="1133"/>
      <c r="U32" s="1133"/>
      <c r="V32" s="1133">
        <v>546</v>
      </c>
      <c r="W32" s="1133"/>
      <c r="X32" s="1133"/>
      <c r="Y32" s="1133"/>
      <c r="Z32" s="1133"/>
      <c r="AA32" s="1133">
        <v>25</v>
      </c>
      <c r="AB32" s="1133"/>
      <c r="AC32" s="1133"/>
      <c r="AD32" s="1133"/>
      <c r="AE32" s="1134"/>
      <c r="AF32" s="1108">
        <v>25</v>
      </c>
      <c r="AG32" s="1109"/>
      <c r="AH32" s="1109"/>
      <c r="AI32" s="1109"/>
      <c r="AJ32" s="1110"/>
      <c r="AK32" s="1069" t="s">
        <v>591</v>
      </c>
      <c r="AL32" s="1060"/>
      <c r="AM32" s="1060"/>
      <c r="AN32" s="1060"/>
      <c r="AO32" s="1060"/>
      <c r="AP32" s="1060" t="s">
        <v>589</v>
      </c>
      <c r="AQ32" s="1060"/>
      <c r="AR32" s="1060"/>
      <c r="AS32" s="1060"/>
      <c r="AT32" s="1060"/>
      <c r="AU32" s="1060" t="s">
        <v>591</v>
      </c>
      <c r="AV32" s="1060"/>
      <c r="AW32" s="1060"/>
      <c r="AX32" s="1060"/>
      <c r="AY32" s="1060"/>
      <c r="AZ32" s="1131" t="s">
        <v>589</v>
      </c>
      <c r="BA32" s="1131"/>
      <c r="BB32" s="1131"/>
      <c r="BC32" s="1131"/>
      <c r="BD32" s="1131"/>
      <c r="BE32" s="1121" t="s">
        <v>406</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407</v>
      </c>
      <c r="C33" s="1127"/>
      <c r="D33" s="1127"/>
      <c r="E33" s="1127"/>
      <c r="F33" s="1127"/>
      <c r="G33" s="1127"/>
      <c r="H33" s="1127"/>
      <c r="I33" s="1127"/>
      <c r="J33" s="1127"/>
      <c r="K33" s="1127"/>
      <c r="L33" s="1127"/>
      <c r="M33" s="1127"/>
      <c r="N33" s="1127"/>
      <c r="O33" s="1127"/>
      <c r="P33" s="1128"/>
      <c r="Q33" s="1132">
        <v>26</v>
      </c>
      <c r="R33" s="1133"/>
      <c r="S33" s="1133"/>
      <c r="T33" s="1133"/>
      <c r="U33" s="1133"/>
      <c r="V33" s="1133">
        <v>26</v>
      </c>
      <c r="W33" s="1133"/>
      <c r="X33" s="1133"/>
      <c r="Y33" s="1133"/>
      <c r="Z33" s="1133"/>
      <c r="AA33" s="1133" t="s">
        <v>590</v>
      </c>
      <c r="AB33" s="1133"/>
      <c r="AC33" s="1133"/>
      <c r="AD33" s="1133"/>
      <c r="AE33" s="1134"/>
      <c r="AF33" s="1108" t="s">
        <v>126</v>
      </c>
      <c r="AG33" s="1109"/>
      <c r="AH33" s="1109"/>
      <c r="AI33" s="1109"/>
      <c r="AJ33" s="1110"/>
      <c r="AK33" s="1069">
        <v>21</v>
      </c>
      <c r="AL33" s="1060"/>
      <c r="AM33" s="1060"/>
      <c r="AN33" s="1060"/>
      <c r="AO33" s="1060"/>
      <c r="AP33" s="1060">
        <v>114</v>
      </c>
      <c r="AQ33" s="1060"/>
      <c r="AR33" s="1060"/>
      <c r="AS33" s="1060"/>
      <c r="AT33" s="1060"/>
      <c r="AU33" s="1060">
        <v>114</v>
      </c>
      <c r="AV33" s="1060"/>
      <c r="AW33" s="1060"/>
      <c r="AX33" s="1060"/>
      <c r="AY33" s="1060"/>
      <c r="AZ33" s="1131" t="s">
        <v>589</v>
      </c>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408</v>
      </c>
      <c r="C34" s="1127"/>
      <c r="D34" s="1127"/>
      <c r="E34" s="1127"/>
      <c r="F34" s="1127"/>
      <c r="G34" s="1127"/>
      <c r="H34" s="1127"/>
      <c r="I34" s="1127"/>
      <c r="J34" s="1127"/>
      <c r="K34" s="1127"/>
      <c r="L34" s="1127"/>
      <c r="M34" s="1127"/>
      <c r="N34" s="1127"/>
      <c r="O34" s="1127"/>
      <c r="P34" s="1128"/>
      <c r="Q34" s="1132">
        <v>1009</v>
      </c>
      <c r="R34" s="1133"/>
      <c r="S34" s="1133"/>
      <c r="T34" s="1133"/>
      <c r="U34" s="1133"/>
      <c r="V34" s="1133">
        <v>955</v>
      </c>
      <c r="W34" s="1133"/>
      <c r="X34" s="1133"/>
      <c r="Y34" s="1133"/>
      <c r="Z34" s="1133"/>
      <c r="AA34" s="1133">
        <v>54</v>
      </c>
      <c r="AB34" s="1133"/>
      <c r="AC34" s="1133"/>
      <c r="AD34" s="1133"/>
      <c r="AE34" s="1134"/>
      <c r="AF34" s="1108">
        <v>54</v>
      </c>
      <c r="AG34" s="1109"/>
      <c r="AH34" s="1109"/>
      <c r="AI34" s="1109"/>
      <c r="AJ34" s="1110"/>
      <c r="AK34" s="1069">
        <v>451</v>
      </c>
      <c r="AL34" s="1060"/>
      <c r="AM34" s="1060"/>
      <c r="AN34" s="1060"/>
      <c r="AO34" s="1060"/>
      <c r="AP34" s="1060">
        <v>6518</v>
      </c>
      <c r="AQ34" s="1060"/>
      <c r="AR34" s="1060"/>
      <c r="AS34" s="1060"/>
      <c r="AT34" s="1060"/>
      <c r="AU34" s="1060">
        <v>1033</v>
      </c>
      <c r="AV34" s="1060"/>
      <c r="AW34" s="1060"/>
      <c r="AX34" s="1060"/>
      <c r="AY34" s="1060"/>
      <c r="AZ34" s="1131" t="s">
        <v>589</v>
      </c>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409</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388</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903</v>
      </c>
      <c r="AG63" s="1048"/>
      <c r="AH63" s="1048"/>
      <c r="AI63" s="1048"/>
      <c r="AJ63" s="1119"/>
      <c r="AK63" s="1120"/>
      <c r="AL63" s="1052"/>
      <c r="AM63" s="1052"/>
      <c r="AN63" s="1052"/>
      <c r="AO63" s="1052"/>
      <c r="AP63" s="1048">
        <v>10702</v>
      </c>
      <c r="AQ63" s="1048"/>
      <c r="AR63" s="1048"/>
      <c r="AS63" s="1048"/>
      <c r="AT63" s="1048"/>
      <c r="AU63" s="1048">
        <v>1149</v>
      </c>
      <c r="AV63" s="1048"/>
      <c r="AW63" s="1048"/>
      <c r="AX63" s="1048"/>
      <c r="AY63" s="1048"/>
      <c r="AZ63" s="1114"/>
      <c r="BA63" s="1114"/>
      <c r="BB63" s="1114"/>
      <c r="BC63" s="1114"/>
      <c r="BD63" s="1114"/>
      <c r="BE63" s="1049"/>
      <c r="BF63" s="1049"/>
      <c r="BG63" s="1049"/>
      <c r="BH63" s="1049"/>
      <c r="BI63" s="1050"/>
      <c r="BJ63" s="1115" t="s">
        <v>126</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412</v>
      </c>
      <c r="B66" s="1085"/>
      <c r="C66" s="1085"/>
      <c r="D66" s="1085"/>
      <c r="E66" s="1085"/>
      <c r="F66" s="1085"/>
      <c r="G66" s="1085"/>
      <c r="H66" s="1085"/>
      <c r="I66" s="1085"/>
      <c r="J66" s="1085"/>
      <c r="K66" s="1085"/>
      <c r="L66" s="1085"/>
      <c r="M66" s="1085"/>
      <c r="N66" s="1085"/>
      <c r="O66" s="1085"/>
      <c r="P66" s="1086"/>
      <c r="Q66" s="1090" t="s">
        <v>392</v>
      </c>
      <c r="R66" s="1091"/>
      <c r="S66" s="1091"/>
      <c r="T66" s="1091"/>
      <c r="U66" s="1092"/>
      <c r="V66" s="1090" t="s">
        <v>393</v>
      </c>
      <c r="W66" s="1091"/>
      <c r="X66" s="1091"/>
      <c r="Y66" s="1091"/>
      <c r="Z66" s="1092"/>
      <c r="AA66" s="1090" t="s">
        <v>394</v>
      </c>
      <c r="AB66" s="1091"/>
      <c r="AC66" s="1091"/>
      <c r="AD66" s="1091"/>
      <c r="AE66" s="1092"/>
      <c r="AF66" s="1096" t="s">
        <v>395</v>
      </c>
      <c r="AG66" s="1097"/>
      <c r="AH66" s="1097"/>
      <c r="AI66" s="1097"/>
      <c r="AJ66" s="1098"/>
      <c r="AK66" s="1090" t="s">
        <v>396</v>
      </c>
      <c r="AL66" s="1085"/>
      <c r="AM66" s="1085"/>
      <c r="AN66" s="1085"/>
      <c r="AO66" s="1086"/>
      <c r="AP66" s="1090" t="s">
        <v>397</v>
      </c>
      <c r="AQ66" s="1091"/>
      <c r="AR66" s="1091"/>
      <c r="AS66" s="1091"/>
      <c r="AT66" s="1092"/>
      <c r="AU66" s="1090" t="s">
        <v>413</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575</v>
      </c>
      <c r="C68" s="1075"/>
      <c r="D68" s="1075"/>
      <c r="E68" s="1075"/>
      <c r="F68" s="1075"/>
      <c r="G68" s="1075"/>
      <c r="H68" s="1075"/>
      <c r="I68" s="1075"/>
      <c r="J68" s="1075"/>
      <c r="K68" s="1075"/>
      <c r="L68" s="1075"/>
      <c r="M68" s="1075"/>
      <c r="N68" s="1075"/>
      <c r="O68" s="1075"/>
      <c r="P68" s="1076"/>
      <c r="Q68" s="1077">
        <v>9184</v>
      </c>
      <c r="R68" s="1071"/>
      <c r="S68" s="1071"/>
      <c r="T68" s="1071"/>
      <c r="U68" s="1071"/>
      <c r="V68" s="1071">
        <v>9066</v>
      </c>
      <c r="W68" s="1071"/>
      <c r="X68" s="1071"/>
      <c r="Y68" s="1071"/>
      <c r="Z68" s="1071"/>
      <c r="AA68" s="1071">
        <v>118</v>
      </c>
      <c r="AB68" s="1071"/>
      <c r="AC68" s="1071"/>
      <c r="AD68" s="1071"/>
      <c r="AE68" s="1071"/>
      <c r="AF68" s="1071" t="s">
        <v>576</v>
      </c>
      <c r="AG68" s="1071"/>
      <c r="AH68" s="1071"/>
      <c r="AI68" s="1071"/>
      <c r="AJ68" s="1071"/>
      <c r="AK68" s="1071">
        <v>15</v>
      </c>
      <c r="AL68" s="1071"/>
      <c r="AM68" s="1071"/>
      <c r="AN68" s="1071"/>
      <c r="AO68" s="1071"/>
      <c r="AP68" s="1071" t="s">
        <v>567</v>
      </c>
      <c r="AQ68" s="1071"/>
      <c r="AR68" s="1071"/>
      <c r="AS68" s="1071"/>
      <c r="AT68" s="1071"/>
      <c r="AU68" s="1071" t="s">
        <v>576</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577</v>
      </c>
      <c r="C69" s="1064"/>
      <c r="D69" s="1064"/>
      <c r="E69" s="1064"/>
      <c r="F69" s="1064"/>
      <c r="G69" s="1064"/>
      <c r="H69" s="1064"/>
      <c r="I69" s="1064"/>
      <c r="J69" s="1064"/>
      <c r="K69" s="1064"/>
      <c r="L69" s="1064"/>
      <c r="M69" s="1064"/>
      <c r="N69" s="1064"/>
      <c r="O69" s="1064"/>
      <c r="P69" s="1065"/>
      <c r="Q69" s="1066">
        <v>1536</v>
      </c>
      <c r="R69" s="1060"/>
      <c r="S69" s="1060"/>
      <c r="T69" s="1060"/>
      <c r="U69" s="1060"/>
      <c r="V69" s="1060">
        <v>1535</v>
      </c>
      <c r="W69" s="1060"/>
      <c r="X69" s="1060"/>
      <c r="Y69" s="1060"/>
      <c r="Z69" s="1060"/>
      <c r="AA69" s="1060">
        <v>1</v>
      </c>
      <c r="AB69" s="1060"/>
      <c r="AC69" s="1060"/>
      <c r="AD69" s="1060"/>
      <c r="AE69" s="1060"/>
      <c r="AF69" s="1060" t="s">
        <v>567</v>
      </c>
      <c r="AG69" s="1060"/>
      <c r="AH69" s="1060"/>
      <c r="AI69" s="1060"/>
      <c r="AJ69" s="1060"/>
      <c r="AK69" s="1060" t="s">
        <v>576</v>
      </c>
      <c r="AL69" s="1060"/>
      <c r="AM69" s="1060"/>
      <c r="AN69" s="1060"/>
      <c r="AO69" s="1060"/>
      <c r="AP69" s="1060" t="s">
        <v>578</v>
      </c>
      <c r="AQ69" s="1060"/>
      <c r="AR69" s="1060"/>
      <c r="AS69" s="1060"/>
      <c r="AT69" s="1060"/>
      <c r="AU69" s="1067" t="s">
        <v>502</v>
      </c>
      <c r="AV69" s="1068"/>
      <c r="AW69" s="1068"/>
      <c r="AX69" s="1068"/>
      <c r="AY69" s="1069"/>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579</v>
      </c>
      <c r="C70" s="1064"/>
      <c r="D70" s="1064"/>
      <c r="E70" s="1064"/>
      <c r="F70" s="1064"/>
      <c r="G70" s="1064"/>
      <c r="H70" s="1064"/>
      <c r="I70" s="1064"/>
      <c r="J70" s="1064"/>
      <c r="K70" s="1064"/>
      <c r="L70" s="1064"/>
      <c r="M70" s="1064"/>
      <c r="N70" s="1064"/>
      <c r="O70" s="1064"/>
      <c r="P70" s="1065"/>
      <c r="Q70" s="1066">
        <v>1</v>
      </c>
      <c r="R70" s="1060"/>
      <c r="S70" s="1060"/>
      <c r="T70" s="1060"/>
      <c r="U70" s="1060"/>
      <c r="V70" s="1060">
        <v>1</v>
      </c>
      <c r="W70" s="1060"/>
      <c r="X70" s="1060"/>
      <c r="Y70" s="1060"/>
      <c r="Z70" s="1060"/>
      <c r="AA70" s="1060">
        <v>0</v>
      </c>
      <c r="AB70" s="1060"/>
      <c r="AC70" s="1060"/>
      <c r="AD70" s="1060"/>
      <c r="AE70" s="1060"/>
      <c r="AF70" s="1060" t="s">
        <v>578</v>
      </c>
      <c r="AG70" s="1060"/>
      <c r="AH70" s="1060"/>
      <c r="AI70" s="1060"/>
      <c r="AJ70" s="1060"/>
      <c r="AK70" s="1060" t="s">
        <v>567</v>
      </c>
      <c r="AL70" s="1060"/>
      <c r="AM70" s="1060"/>
      <c r="AN70" s="1060"/>
      <c r="AO70" s="1060"/>
      <c r="AP70" s="1060" t="s">
        <v>576</v>
      </c>
      <c r="AQ70" s="1060"/>
      <c r="AR70" s="1060"/>
      <c r="AS70" s="1060"/>
      <c r="AT70" s="1060"/>
      <c r="AU70" s="1067" t="s">
        <v>502</v>
      </c>
      <c r="AV70" s="1068"/>
      <c r="AW70" s="1068"/>
      <c r="AX70" s="1068"/>
      <c r="AY70" s="1069"/>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580</v>
      </c>
      <c r="C71" s="1064"/>
      <c r="D71" s="1064"/>
      <c r="E71" s="1064"/>
      <c r="F71" s="1064"/>
      <c r="G71" s="1064"/>
      <c r="H71" s="1064"/>
      <c r="I71" s="1064"/>
      <c r="J71" s="1064"/>
      <c r="K71" s="1064"/>
      <c r="L71" s="1064"/>
      <c r="M71" s="1064"/>
      <c r="N71" s="1064"/>
      <c r="O71" s="1064"/>
      <c r="P71" s="1065"/>
      <c r="Q71" s="1066">
        <v>60</v>
      </c>
      <c r="R71" s="1060"/>
      <c r="S71" s="1060"/>
      <c r="T71" s="1060"/>
      <c r="U71" s="1060"/>
      <c r="V71" s="1060">
        <v>59</v>
      </c>
      <c r="W71" s="1060"/>
      <c r="X71" s="1060"/>
      <c r="Y71" s="1060"/>
      <c r="Z71" s="1060"/>
      <c r="AA71" s="1060">
        <v>1</v>
      </c>
      <c r="AB71" s="1060"/>
      <c r="AC71" s="1060"/>
      <c r="AD71" s="1060"/>
      <c r="AE71" s="1060"/>
      <c r="AF71" s="1060" t="s">
        <v>567</v>
      </c>
      <c r="AG71" s="1060"/>
      <c r="AH71" s="1060"/>
      <c r="AI71" s="1060"/>
      <c r="AJ71" s="1060"/>
      <c r="AK71" s="1060">
        <v>24</v>
      </c>
      <c r="AL71" s="1060"/>
      <c r="AM71" s="1060"/>
      <c r="AN71" s="1060"/>
      <c r="AO71" s="1060"/>
      <c r="AP71" s="1060" t="s">
        <v>576</v>
      </c>
      <c r="AQ71" s="1060"/>
      <c r="AR71" s="1060"/>
      <c r="AS71" s="1060"/>
      <c r="AT71" s="1060"/>
      <c r="AU71" s="1067" t="s">
        <v>502</v>
      </c>
      <c r="AV71" s="1068"/>
      <c r="AW71" s="1068"/>
      <c r="AX71" s="1068"/>
      <c r="AY71" s="1069"/>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581</v>
      </c>
      <c r="C72" s="1064"/>
      <c r="D72" s="1064"/>
      <c r="E72" s="1064"/>
      <c r="F72" s="1064"/>
      <c r="G72" s="1064"/>
      <c r="H72" s="1064"/>
      <c r="I72" s="1064"/>
      <c r="J72" s="1064"/>
      <c r="K72" s="1064"/>
      <c r="L72" s="1064"/>
      <c r="M72" s="1064"/>
      <c r="N72" s="1064"/>
      <c r="O72" s="1064"/>
      <c r="P72" s="1065"/>
      <c r="Q72" s="1066">
        <v>39</v>
      </c>
      <c r="R72" s="1060"/>
      <c r="S72" s="1060"/>
      <c r="T72" s="1060"/>
      <c r="U72" s="1060"/>
      <c r="V72" s="1060">
        <v>37</v>
      </c>
      <c r="W72" s="1060"/>
      <c r="X72" s="1060"/>
      <c r="Y72" s="1060"/>
      <c r="Z72" s="1060"/>
      <c r="AA72" s="1060">
        <v>2</v>
      </c>
      <c r="AB72" s="1060"/>
      <c r="AC72" s="1060"/>
      <c r="AD72" s="1060"/>
      <c r="AE72" s="1060"/>
      <c r="AF72" s="1060" t="s">
        <v>576</v>
      </c>
      <c r="AG72" s="1060"/>
      <c r="AH72" s="1060"/>
      <c r="AI72" s="1060"/>
      <c r="AJ72" s="1060"/>
      <c r="AK72" s="1060" t="s">
        <v>578</v>
      </c>
      <c r="AL72" s="1060"/>
      <c r="AM72" s="1060"/>
      <c r="AN72" s="1060"/>
      <c r="AO72" s="1060"/>
      <c r="AP72" s="1060" t="s">
        <v>567</v>
      </c>
      <c r="AQ72" s="1060"/>
      <c r="AR72" s="1060"/>
      <c r="AS72" s="1060"/>
      <c r="AT72" s="1060"/>
      <c r="AU72" s="1067" t="s">
        <v>502</v>
      </c>
      <c r="AV72" s="1068"/>
      <c r="AW72" s="1068"/>
      <c r="AX72" s="1068"/>
      <c r="AY72" s="1069"/>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582</v>
      </c>
      <c r="C73" s="1064"/>
      <c r="D73" s="1064"/>
      <c r="E73" s="1064"/>
      <c r="F73" s="1064"/>
      <c r="G73" s="1064"/>
      <c r="H73" s="1064"/>
      <c r="I73" s="1064"/>
      <c r="J73" s="1064"/>
      <c r="K73" s="1064"/>
      <c r="L73" s="1064"/>
      <c r="M73" s="1064"/>
      <c r="N73" s="1064"/>
      <c r="O73" s="1064"/>
      <c r="P73" s="1065"/>
      <c r="Q73" s="1066">
        <v>1174</v>
      </c>
      <c r="R73" s="1060"/>
      <c r="S73" s="1060"/>
      <c r="T73" s="1060"/>
      <c r="U73" s="1060"/>
      <c r="V73" s="1060">
        <v>1130</v>
      </c>
      <c r="W73" s="1060"/>
      <c r="X73" s="1060"/>
      <c r="Y73" s="1060"/>
      <c r="Z73" s="1060"/>
      <c r="AA73" s="1060">
        <v>44</v>
      </c>
      <c r="AB73" s="1060"/>
      <c r="AC73" s="1060"/>
      <c r="AD73" s="1060"/>
      <c r="AE73" s="1060"/>
      <c r="AF73" s="1060">
        <v>44</v>
      </c>
      <c r="AG73" s="1060"/>
      <c r="AH73" s="1060"/>
      <c r="AI73" s="1060"/>
      <c r="AJ73" s="1060"/>
      <c r="AK73" s="1060">
        <v>0</v>
      </c>
      <c r="AL73" s="1060"/>
      <c r="AM73" s="1060"/>
      <c r="AN73" s="1060"/>
      <c r="AO73" s="1060"/>
      <c r="AP73" s="1067" t="s">
        <v>502</v>
      </c>
      <c r="AQ73" s="1068"/>
      <c r="AR73" s="1068"/>
      <c r="AS73" s="1068"/>
      <c r="AT73" s="1069"/>
      <c r="AU73" s="1067" t="s">
        <v>502</v>
      </c>
      <c r="AV73" s="1068"/>
      <c r="AW73" s="1068"/>
      <c r="AX73" s="1068"/>
      <c r="AY73" s="1069"/>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583</v>
      </c>
      <c r="C74" s="1064"/>
      <c r="D74" s="1064"/>
      <c r="E74" s="1064"/>
      <c r="F74" s="1064"/>
      <c r="G74" s="1064"/>
      <c r="H74" s="1064"/>
      <c r="I74" s="1064"/>
      <c r="J74" s="1064"/>
      <c r="K74" s="1064"/>
      <c r="L74" s="1064"/>
      <c r="M74" s="1064"/>
      <c r="N74" s="1064"/>
      <c r="O74" s="1064"/>
      <c r="P74" s="1065"/>
      <c r="Q74" s="1066">
        <v>250623</v>
      </c>
      <c r="R74" s="1060"/>
      <c r="S74" s="1060"/>
      <c r="T74" s="1060"/>
      <c r="U74" s="1060"/>
      <c r="V74" s="1060">
        <v>237946</v>
      </c>
      <c r="W74" s="1060"/>
      <c r="X74" s="1060"/>
      <c r="Y74" s="1060"/>
      <c r="Z74" s="1060"/>
      <c r="AA74" s="1060">
        <v>12677</v>
      </c>
      <c r="AB74" s="1060"/>
      <c r="AC74" s="1060"/>
      <c r="AD74" s="1060"/>
      <c r="AE74" s="1060"/>
      <c r="AF74" s="1060">
        <v>12677</v>
      </c>
      <c r="AG74" s="1060"/>
      <c r="AH74" s="1060"/>
      <c r="AI74" s="1060"/>
      <c r="AJ74" s="1060"/>
      <c r="AK74" s="1060">
        <v>923</v>
      </c>
      <c r="AL74" s="1060"/>
      <c r="AM74" s="1060"/>
      <c r="AN74" s="1060"/>
      <c r="AO74" s="1060"/>
      <c r="AP74" s="1067" t="s">
        <v>502</v>
      </c>
      <c r="AQ74" s="1068"/>
      <c r="AR74" s="1068"/>
      <c r="AS74" s="1068"/>
      <c r="AT74" s="1069"/>
      <c r="AU74" s="1067" t="s">
        <v>502</v>
      </c>
      <c r="AV74" s="1068"/>
      <c r="AW74" s="1068"/>
      <c r="AX74" s="1068"/>
      <c r="AY74" s="1069"/>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584</v>
      </c>
      <c r="C75" s="1064"/>
      <c r="D75" s="1064"/>
      <c r="E75" s="1064"/>
      <c r="F75" s="1064"/>
      <c r="G75" s="1064"/>
      <c r="H75" s="1064"/>
      <c r="I75" s="1064"/>
      <c r="J75" s="1064"/>
      <c r="K75" s="1064"/>
      <c r="L75" s="1064"/>
      <c r="M75" s="1064"/>
      <c r="N75" s="1064"/>
      <c r="O75" s="1064"/>
      <c r="P75" s="1065"/>
      <c r="Q75" s="1070">
        <v>1645</v>
      </c>
      <c r="R75" s="1068"/>
      <c r="S75" s="1068"/>
      <c r="T75" s="1068"/>
      <c r="U75" s="1069"/>
      <c r="V75" s="1067">
        <v>1587</v>
      </c>
      <c r="W75" s="1068"/>
      <c r="X75" s="1068"/>
      <c r="Y75" s="1068"/>
      <c r="Z75" s="1069"/>
      <c r="AA75" s="1067">
        <v>57</v>
      </c>
      <c r="AB75" s="1068"/>
      <c r="AC75" s="1068"/>
      <c r="AD75" s="1068"/>
      <c r="AE75" s="1069"/>
      <c r="AF75" s="1067">
        <v>56</v>
      </c>
      <c r="AG75" s="1068"/>
      <c r="AH75" s="1068"/>
      <c r="AI75" s="1068"/>
      <c r="AJ75" s="1069"/>
      <c r="AK75" s="1067">
        <v>14</v>
      </c>
      <c r="AL75" s="1068"/>
      <c r="AM75" s="1068"/>
      <c r="AN75" s="1068"/>
      <c r="AO75" s="1069"/>
      <c r="AP75" s="1067">
        <v>453</v>
      </c>
      <c r="AQ75" s="1068"/>
      <c r="AR75" s="1068"/>
      <c r="AS75" s="1068"/>
      <c r="AT75" s="1069"/>
      <c r="AU75" s="1067">
        <v>359</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585</v>
      </c>
      <c r="C76" s="1064"/>
      <c r="D76" s="1064"/>
      <c r="E76" s="1064"/>
      <c r="F76" s="1064"/>
      <c r="G76" s="1064"/>
      <c r="H76" s="1064"/>
      <c r="I76" s="1064"/>
      <c r="J76" s="1064"/>
      <c r="K76" s="1064"/>
      <c r="L76" s="1064"/>
      <c r="M76" s="1064"/>
      <c r="N76" s="1064"/>
      <c r="O76" s="1064"/>
      <c r="P76" s="1065"/>
      <c r="Q76" s="1070">
        <v>1971</v>
      </c>
      <c r="R76" s="1068"/>
      <c r="S76" s="1068"/>
      <c r="T76" s="1068"/>
      <c r="U76" s="1069"/>
      <c r="V76" s="1067">
        <v>1975</v>
      </c>
      <c r="W76" s="1068"/>
      <c r="X76" s="1068"/>
      <c r="Y76" s="1068"/>
      <c r="Z76" s="1069"/>
      <c r="AA76" s="1067">
        <v>-4</v>
      </c>
      <c r="AB76" s="1068"/>
      <c r="AC76" s="1068"/>
      <c r="AD76" s="1068"/>
      <c r="AE76" s="1069"/>
      <c r="AF76" s="1067">
        <v>324</v>
      </c>
      <c r="AG76" s="1068"/>
      <c r="AH76" s="1068"/>
      <c r="AI76" s="1068"/>
      <c r="AJ76" s="1069"/>
      <c r="AK76" s="1067" t="s">
        <v>567</v>
      </c>
      <c r="AL76" s="1068"/>
      <c r="AM76" s="1068"/>
      <c r="AN76" s="1068"/>
      <c r="AO76" s="1069"/>
      <c r="AP76" s="1067">
        <v>332</v>
      </c>
      <c r="AQ76" s="1068"/>
      <c r="AR76" s="1068"/>
      <c r="AS76" s="1068"/>
      <c r="AT76" s="1069"/>
      <c r="AU76" s="1067">
        <v>7</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586</v>
      </c>
      <c r="C77" s="1064"/>
      <c r="D77" s="1064"/>
      <c r="E77" s="1064"/>
      <c r="F77" s="1064"/>
      <c r="G77" s="1064"/>
      <c r="H77" s="1064"/>
      <c r="I77" s="1064"/>
      <c r="J77" s="1064"/>
      <c r="K77" s="1064"/>
      <c r="L77" s="1064"/>
      <c r="M77" s="1064"/>
      <c r="N77" s="1064"/>
      <c r="O77" s="1064"/>
      <c r="P77" s="1065"/>
      <c r="Q77" s="1070">
        <v>4853</v>
      </c>
      <c r="R77" s="1068"/>
      <c r="S77" s="1068"/>
      <c r="T77" s="1068"/>
      <c r="U77" s="1069"/>
      <c r="V77" s="1067">
        <v>4807</v>
      </c>
      <c r="W77" s="1068"/>
      <c r="X77" s="1068"/>
      <c r="Y77" s="1068"/>
      <c r="Z77" s="1069"/>
      <c r="AA77" s="1067">
        <v>46</v>
      </c>
      <c r="AB77" s="1068"/>
      <c r="AC77" s="1068"/>
      <c r="AD77" s="1068"/>
      <c r="AE77" s="1069"/>
      <c r="AF77" s="1067">
        <v>46</v>
      </c>
      <c r="AG77" s="1068"/>
      <c r="AH77" s="1068"/>
      <c r="AI77" s="1068"/>
      <c r="AJ77" s="1069"/>
      <c r="AK77" s="1067">
        <v>245</v>
      </c>
      <c r="AL77" s="1068"/>
      <c r="AM77" s="1068"/>
      <c r="AN77" s="1068"/>
      <c r="AO77" s="1069"/>
      <c r="AP77" s="1067">
        <v>1564</v>
      </c>
      <c r="AQ77" s="1068"/>
      <c r="AR77" s="1068"/>
      <c r="AS77" s="1068"/>
      <c r="AT77" s="1069"/>
      <c r="AU77" s="1067">
        <v>14</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587</v>
      </c>
      <c r="C78" s="1064"/>
      <c r="D78" s="1064"/>
      <c r="E78" s="1064"/>
      <c r="F78" s="1064"/>
      <c r="G78" s="1064"/>
      <c r="H78" s="1064"/>
      <c r="I78" s="1064"/>
      <c r="J78" s="1064"/>
      <c r="K78" s="1064"/>
      <c r="L78" s="1064"/>
      <c r="M78" s="1064"/>
      <c r="N78" s="1064"/>
      <c r="O78" s="1064"/>
      <c r="P78" s="1065"/>
      <c r="Q78" s="1066">
        <v>239</v>
      </c>
      <c r="R78" s="1060"/>
      <c r="S78" s="1060"/>
      <c r="T78" s="1060"/>
      <c r="U78" s="1060"/>
      <c r="V78" s="1060">
        <v>239</v>
      </c>
      <c r="W78" s="1060"/>
      <c r="X78" s="1060"/>
      <c r="Y78" s="1060"/>
      <c r="Z78" s="1060"/>
      <c r="AA78" s="1060">
        <v>0</v>
      </c>
      <c r="AB78" s="1060"/>
      <c r="AC78" s="1060"/>
      <c r="AD78" s="1060"/>
      <c r="AE78" s="1060"/>
      <c r="AF78" s="1060" t="s">
        <v>597</v>
      </c>
      <c r="AG78" s="1060"/>
      <c r="AH78" s="1060"/>
      <c r="AI78" s="1060"/>
      <c r="AJ78" s="1060"/>
      <c r="AK78" s="1060" t="s">
        <v>588</v>
      </c>
      <c r="AL78" s="1060"/>
      <c r="AM78" s="1060"/>
      <c r="AN78" s="1060"/>
      <c r="AO78" s="1060"/>
      <c r="AP78" s="1060" t="s">
        <v>588</v>
      </c>
      <c r="AQ78" s="1060"/>
      <c r="AR78" s="1060"/>
      <c r="AS78" s="1060"/>
      <c r="AT78" s="1060"/>
      <c r="AU78" s="1067" t="s">
        <v>502</v>
      </c>
      <c r="AV78" s="1068"/>
      <c r="AW78" s="1068"/>
      <c r="AX78" s="1068"/>
      <c r="AY78" s="1069"/>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388</v>
      </c>
      <c r="B88" s="1033" t="s">
        <v>414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13147</v>
      </c>
      <c r="AG88" s="1048"/>
      <c r="AH88" s="1048"/>
      <c r="AI88" s="1048"/>
      <c r="AJ88" s="1048"/>
      <c r="AK88" s="1052"/>
      <c r="AL88" s="1052"/>
      <c r="AM88" s="1052"/>
      <c r="AN88" s="1052"/>
      <c r="AO88" s="1052"/>
      <c r="AP88" s="1048">
        <v>2349</v>
      </c>
      <c r="AQ88" s="1048"/>
      <c r="AR88" s="1048"/>
      <c r="AS88" s="1048"/>
      <c r="AT88" s="1048"/>
      <c r="AU88" s="1048">
        <v>380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415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58</v>
      </c>
      <c r="CS102" s="1040"/>
      <c r="CT102" s="1040"/>
      <c r="CU102" s="1040"/>
      <c r="CV102" s="1041"/>
      <c r="CW102" s="1039">
        <v>31</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423</v>
      </c>
      <c r="AB109" s="983"/>
      <c r="AC109" s="983"/>
      <c r="AD109" s="983"/>
      <c r="AE109" s="984"/>
      <c r="AF109" s="985" t="s">
        <v>305</v>
      </c>
      <c r="AG109" s="983"/>
      <c r="AH109" s="983"/>
      <c r="AI109" s="983"/>
      <c r="AJ109" s="984"/>
      <c r="AK109" s="985" t="s">
        <v>304</v>
      </c>
      <c r="AL109" s="983"/>
      <c r="AM109" s="983"/>
      <c r="AN109" s="983"/>
      <c r="AO109" s="984"/>
      <c r="AP109" s="985" t="s">
        <v>424</v>
      </c>
      <c r="AQ109" s="983"/>
      <c r="AR109" s="983"/>
      <c r="AS109" s="983"/>
      <c r="AT109" s="1014"/>
      <c r="AU109" s="982" t="s">
        <v>422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423</v>
      </c>
      <c r="BR109" s="983"/>
      <c r="BS109" s="983"/>
      <c r="BT109" s="983"/>
      <c r="BU109" s="984"/>
      <c r="BV109" s="985" t="s">
        <v>305</v>
      </c>
      <c r="BW109" s="983"/>
      <c r="BX109" s="983"/>
      <c r="BY109" s="983"/>
      <c r="BZ109" s="984"/>
      <c r="CA109" s="985" t="s">
        <v>304</v>
      </c>
      <c r="CB109" s="983"/>
      <c r="CC109" s="983"/>
      <c r="CD109" s="983"/>
      <c r="CE109" s="984"/>
      <c r="CF109" s="1021" t="s">
        <v>424</v>
      </c>
      <c r="CG109" s="1021"/>
      <c r="CH109" s="1021"/>
      <c r="CI109" s="1021"/>
      <c r="CJ109" s="1021"/>
      <c r="CK109" s="985" t="s">
        <v>425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423</v>
      </c>
      <c r="DH109" s="983"/>
      <c r="DI109" s="983"/>
      <c r="DJ109" s="983"/>
      <c r="DK109" s="984"/>
      <c r="DL109" s="985" t="s">
        <v>305</v>
      </c>
      <c r="DM109" s="983"/>
      <c r="DN109" s="983"/>
      <c r="DO109" s="983"/>
      <c r="DP109" s="984"/>
      <c r="DQ109" s="985" t="s">
        <v>304</v>
      </c>
      <c r="DR109" s="983"/>
      <c r="DS109" s="983"/>
      <c r="DT109" s="983"/>
      <c r="DU109" s="984"/>
      <c r="DV109" s="985" t="s">
        <v>424</v>
      </c>
      <c r="DW109" s="983"/>
      <c r="DX109" s="983"/>
      <c r="DY109" s="983"/>
      <c r="DZ109" s="1014"/>
    </row>
    <row r="110" spans="1:131" s="246" customFormat="1" ht="26.25" customHeight="1" x14ac:dyDescent="0.15">
      <c r="A110" s="885" t="s">
        <v>426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3004050</v>
      </c>
      <c r="AB110" s="976"/>
      <c r="AC110" s="976"/>
      <c r="AD110" s="976"/>
      <c r="AE110" s="977"/>
      <c r="AF110" s="978">
        <v>2987785</v>
      </c>
      <c r="AG110" s="976"/>
      <c r="AH110" s="976"/>
      <c r="AI110" s="976"/>
      <c r="AJ110" s="977"/>
      <c r="AK110" s="978">
        <v>2944552</v>
      </c>
      <c r="AL110" s="976"/>
      <c r="AM110" s="976"/>
      <c r="AN110" s="976"/>
      <c r="AO110" s="977"/>
      <c r="AP110" s="979">
        <v>27.3</v>
      </c>
      <c r="AQ110" s="980"/>
      <c r="AR110" s="980"/>
      <c r="AS110" s="980"/>
      <c r="AT110" s="981"/>
      <c r="AU110" s="1015" t="s">
        <v>72</v>
      </c>
      <c r="AV110" s="1016"/>
      <c r="AW110" s="1016"/>
      <c r="AX110" s="1016"/>
      <c r="AY110" s="1016"/>
      <c r="AZ110" s="941" t="s">
        <v>427</v>
      </c>
      <c r="BA110" s="886"/>
      <c r="BB110" s="886"/>
      <c r="BC110" s="886"/>
      <c r="BD110" s="886"/>
      <c r="BE110" s="886"/>
      <c r="BF110" s="886"/>
      <c r="BG110" s="886"/>
      <c r="BH110" s="886"/>
      <c r="BI110" s="886"/>
      <c r="BJ110" s="886"/>
      <c r="BK110" s="886"/>
      <c r="BL110" s="886"/>
      <c r="BM110" s="886"/>
      <c r="BN110" s="886"/>
      <c r="BO110" s="886"/>
      <c r="BP110" s="887"/>
      <c r="BQ110" s="942">
        <v>25503664</v>
      </c>
      <c r="BR110" s="923"/>
      <c r="BS110" s="923"/>
      <c r="BT110" s="923"/>
      <c r="BU110" s="923"/>
      <c r="BV110" s="923">
        <v>23952449</v>
      </c>
      <c r="BW110" s="923"/>
      <c r="BX110" s="923"/>
      <c r="BY110" s="923"/>
      <c r="BZ110" s="923"/>
      <c r="CA110" s="923">
        <v>22265465</v>
      </c>
      <c r="CB110" s="923"/>
      <c r="CC110" s="923"/>
      <c r="CD110" s="923"/>
      <c r="CE110" s="923"/>
      <c r="CF110" s="947">
        <v>206.6</v>
      </c>
      <c r="CG110" s="948"/>
      <c r="CH110" s="948"/>
      <c r="CI110" s="948"/>
      <c r="CJ110" s="948"/>
      <c r="CK110" s="1011" t="s">
        <v>428</v>
      </c>
      <c r="CL110" s="897"/>
      <c r="CM110" s="972" t="s">
        <v>429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126</v>
      </c>
      <c r="DH110" s="923"/>
      <c r="DI110" s="923"/>
      <c r="DJ110" s="923"/>
      <c r="DK110" s="923"/>
      <c r="DL110" s="923" t="s">
        <v>126</v>
      </c>
      <c r="DM110" s="923"/>
      <c r="DN110" s="923"/>
      <c r="DO110" s="923"/>
      <c r="DP110" s="923"/>
      <c r="DQ110" s="923" t="s">
        <v>126</v>
      </c>
      <c r="DR110" s="923"/>
      <c r="DS110" s="923"/>
      <c r="DT110" s="923"/>
      <c r="DU110" s="923"/>
      <c r="DV110" s="924" t="s">
        <v>126</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126</v>
      </c>
      <c r="AB111" s="1004"/>
      <c r="AC111" s="1004"/>
      <c r="AD111" s="1004"/>
      <c r="AE111" s="1005"/>
      <c r="AF111" s="1006" t="s">
        <v>431</v>
      </c>
      <c r="AG111" s="1004"/>
      <c r="AH111" s="1004"/>
      <c r="AI111" s="1004"/>
      <c r="AJ111" s="1005"/>
      <c r="AK111" s="1006" t="s">
        <v>126</v>
      </c>
      <c r="AL111" s="1004"/>
      <c r="AM111" s="1004"/>
      <c r="AN111" s="1004"/>
      <c r="AO111" s="1005"/>
      <c r="AP111" s="1007" t="s">
        <v>126</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t="s">
        <v>431</v>
      </c>
      <c r="BR111" s="895"/>
      <c r="BS111" s="895"/>
      <c r="BT111" s="895"/>
      <c r="BU111" s="895"/>
      <c r="BV111" s="895" t="s">
        <v>431</v>
      </c>
      <c r="BW111" s="895"/>
      <c r="BX111" s="895"/>
      <c r="BY111" s="895"/>
      <c r="BZ111" s="895"/>
      <c r="CA111" s="895" t="s">
        <v>126</v>
      </c>
      <c r="CB111" s="895"/>
      <c r="CC111" s="895"/>
      <c r="CD111" s="895"/>
      <c r="CE111" s="895"/>
      <c r="CF111" s="956" t="s">
        <v>126</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431</v>
      </c>
      <c r="DH111" s="895"/>
      <c r="DI111" s="895"/>
      <c r="DJ111" s="895"/>
      <c r="DK111" s="895"/>
      <c r="DL111" s="895" t="s">
        <v>126</v>
      </c>
      <c r="DM111" s="895"/>
      <c r="DN111" s="895"/>
      <c r="DO111" s="895"/>
      <c r="DP111" s="895"/>
      <c r="DQ111" s="895" t="s">
        <v>126</v>
      </c>
      <c r="DR111" s="895"/>
      <c r="DS111" s="895"/>
      <c r="DT111" s="895"/>
      <c r="DU111" s="895"/>
      <c r="DV111" s="872" t="s">
        <v>126</v>
      </c>
      <c r="DW111" s="872"/>
      <c r="DX111" s="872"/>
      <c r="DY111" s="872"/>
      <c r="DZ111" s="873"/>
    </row>
    <row r="112" spans="1:131" s="246" customFormat="1" ht="26.25" customHeight="1" x14ac:dyDescent="0.15">
      <c r="A112" s="997" t="s">
        <v>434</v>
      </c>
      <c r="B112" s="998"/>
      <c r="C112" s="828" t="s">
        <v>435</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431</v>
      </c>
      <c r="AB112" s="858"/>
      <c r="AC112" s="858"/>
      <c r="AD112" s="858"/>
      <c r="AE112" s="859"/>
      <c r="AF112" s="860" t="s">
        <v>431</v>
      </c>
      <c r="AG112" s="858"/>
      <c r="AH112" s="858"/>
      <c r="AI112" s="858"/>
      <c r="AJ112" s="859"/>
      <c r="AK112" s="860" t="s">
        <v>431</v>
      </c>
      <c r="AL112" s="858"/>
      <c r="AM112" s="858"/>
      <c r="AN112" s="858"/>
      <c r="AO112" s="859"/>
      <c r="AP112" s="905" t="s">
        <v>431</v>
      </c>
      <c r="AQ112" s="906"/>
      <c r="AR112" s="906"/>
      <c r="AS112" s="906"/>
      <c r="AT112" s="907"/>
      <c r="AU112" s="1017"/>
      <c r="AV112" s="1018"/>
      <c r="AW112" s="1018"/>
      <c r="AX112" s="1018"/>
      <c r="AY112" s="1018"/>
      <c r="AZ112" s="893" t="s">
        <v>436</v>
      </c>
      <c r="BA112" s="828"/>
      <c r="BB112" s="828"/>
      <c r="BC112" s="828"/>
      <c r="BD112" s="828"/>
      <c r="BE112" s="828"/>
      <c r="BF112" s="828"/>
      <c r="BG112" s="828"/>
      <c r="BH112" s="828"/>
      <c r="BI112" s="828"/>
      <c r="BJ112" s="828"/>
      <c r="BK112" s="828"/>
      <c r="BL112" s="828"/>
      <c r="BM112" s="828"/>
      <c r="BN112" s="828"/>
      <c r="BO112" s="828"/>
      <c r="BP112" s="829"/>
      <c r="BQ112" s="894">
        <v>6679846</v>
      </c>
      <c r="BR112" s="895"/>
      <c r="BS112" s="895"/>
      <c r="BT112" s="895"/>
      <c r="BU112" s="895"/>
      <c r="BV112" s="895">
        <v>6248830</v>
      </c>
      <c r="BW112" s="895"/>
      <c r="BX112" s="895"/>
      <c r="BY112" s="895"/>
      <c r="BZ112" s="895"/>
      <c r="CA112" s="895">
        <v>6870923</v>
      </c>
      <c r="CB112" s="895"/>
      <c r="CC112" s="895"/>
      <c r="CD112" s="895"/>
      <c r="CE112" s="895"/>
      <c r="CF112" s="956">
        <v>63.8</v>
      </c>
      <c r="CG112" s="957"/>
      <c r="CH112" s="957"/>
      <c r="CI112" s="957"/>
      <c r="CJ112" s="957"/>
      <c r="CK112" s="1012"/>
      <c r="CL112" s="899"/>
      <c r="CM112" s="902" t="s">
        <v>437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438</v>
      </c>
      <c r="DH112" s="895"/>
      <c r="DI112" s="895"/>
      <c r="DJ112" s="895"/>
      <c r="DK112" s="895"/>
      <c r="DL112" s="895" t="s">
        <v>431</v>
      </c>
      <c r="DM112" s="895"/>
      <c r="DN112" s="895"/>
      <c r="DO112" s="895"/>
      <c r="DP112" s="895"/>
      <c r="DQ112" s="895" t="s">
        <v>438</v>
      </c>
      <c r="DR112" s="895"/>
      <c r="DS112" s="895"/>
      <c r="DT112" s="895"/>
      <c r="DU112" s="895"/>
      <c r="DV112" s="872" t="s">
        <v>126</v>
      </c>
      <c r="DW112" s="872"/>
      <c r="DX112" s="872"/>
      <c r="DY112" s="872"/>
      <c r="DZ112" s="873"/>
    </row>
    <row r="113" spans="1:130" s="246" customFormat="1" ht="26.25" customHeight="1" x14ac:dyDescent="0.15">
      <c r="A113" s="999"/>
      <c r="B113" s="1000"/>
      <c r="C113" s="828" t="s">
        <v>439</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437022</v>
      </c>
      <c r="AB113" s="1004"/>
      <c r="AC113" s="1004"/>
      <c r="AD113" s="1004"/>
      <c r="AE113" s="1005"/>
      <c r="AF113" s="1006">
        <v>435588</v>
      </c>
      <c r="AG113" s="1004"/>
      <c r="AH113" s="1004"/>
      <c r="AI113" s="1004"/>
      <c r="AJ113" s="1005"/>
      <c r="AK113" s="1006">
        <v>429601</v>
      </c>
      <c r="AL113" s="1004"/>
      <c r="AM113" s="1004"/>
      <c r="AN113" s="1004"/>
      <c r="AO113" s="1005"/>
      <c r="AP113" s="1007">
        <v>4</v>
      </c>
      <c r="AQ113" s="1008"/>
      <c r="AR113" s="1008"/>
      <c r="AS113" s="1008"/>
      <c r="AT113" s="1009"/>
      <c r="AU113" s="1017"/>
      <c r="AV113" s="1018"/>
      <c r="AW113" s="1018"/>
      <c r="AX113" s="1018"/>
      <c r="AY113" s="1018"/>
      <c r="AZ113" s="893" t="s">
        <v>440</v>
      </c>
      <c r="BA113" s="828"/>
      <c r="BB113" s="828"/>
      <c r="BC113" s="828"/>
      <c r="BD113" s="828"/>
      <c r="BE113" s="828"/>
      <c r="BF113" s="828"/>
      <c r="BG113" s="828"/>
      <c r="BH113" s="828"/>
      <c r="BI113" s="828"/>
      <c r="BJ113" s="828"/>
      <c r="BK113" s="828"/>
      <c r="BL113" s="828"/>
      <c r="BM113" s="828"/>
      <c r="BN113" s="828"/>
      <c r="BO113" s="828"/>
      <c r="BP113" s="829"/>
      <c r="BQ113" s="894">
        <v>1054249</v>
      </c>
      <c r="BR113" s="895"/>
      <c r="BS113" s="895"/>
      <c r="BT113" s="895"/>
      <c r="BU113" s="895"/>
      <c r="BV113" s="895">
        <v>1200228</v>
      </c>
      <c r="BW113" s="895"/>
      <c r="BX113" s="895"/>
      <c r="BY113" s="895"/>
      <c r="BZ113" s="895"/>
      <c r="CA113" s="895">
        <v>1031922</v>
      </c>
      <c r="CB113" s="895"/>
      <c r="CC113" s="895"/>
      <c r="CD113" s="895"/>
      <c r="CE113" s="895"/>
      <c r="CF113" s="956">
        <v>9.6</v>
      </c>
      <c r="CG113" s="957"/>
      <c r="CH113" s="957"/>
      <c r="CI113" s="957"/>
      <c r="CJ113" s="957"/>
      <c r="CK113" s="1012"/>
      <c r="CL113" s="899"/>
      <c r="CM113" s="902" t="s">
        <v>441</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431</v>
      </c>
      <c r="DH113" s="858"/>
      <c r="DI113" s="858"/>
      <c r="DJ113" s="858"/>
      <c r="DK113" s="859"/>
      <c r="DL113" s="860" t="s">
        <v>431</v>
      </c>
      <c r="DM113" s="858"/>
      <c r="DN113" s="858"/>
      <c r="DO113" s="858"/>
      <c r="DP113" s="859"/>
      <c r="DQ113" s="860" t="s">
        <v>431</v>
      </c>
      <c r="DR113" s="858"/>
      <c r="DS113" s="858"/>
      <c r="DT113" s="858"/>
      <c r="DU113" s="859"/>
      <c r="DV113" s="905" t="s">
        <v>431</v>
      </c>
      <c r="DW113" s="906"/>
      <c r="DX113" s="906"/>
      <c r="DY113" s="906"/>
      <c r="DZ113" s="907"/>
    </row>
    <row r="114" spans="1:130" s="246" customFormat="1" ht="26.25" customHeight="1" x14ac:dyDescent="0.15">
      <c r="A114" s="999"/>
      <c r="B114" s="1000"/>
      <c r="C114" s="828" t="s">
        <v>442</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188622</v>
      </c>
      <c r="AB114" s="858"/>
      <c r="AC114" s="858"/>
      <c r="AD114" s="858"/>
      <c r="AE114" s="859"/>
      <c r="AF114" s="860">
        <v>191773</v>
      </c>
      <c r="AG114" s="858"/>
      <c r="AH114" s="858"/>
      <c r="AI114" s="858"/>
      <c r="AJ114" s="859"/>
      <c r="AK114" s="860">
        <v>196186</v>
      </c>
      <c r="AL114" s="858"/>
      <c r="AM114" s="858"/>
      <c r="AN114" s="858"/>
      <c r="AO114" s="859"/>
      <c r="AP114" s="905">
        <v>1.8</v>
      </c>
      <c r="AQ114" s="906"/>
      <c r="AR114" s="906"/>
      <c r="AS114" s="906"/>
      <c r="AT114" s="907"/>
      <c r="AU114" s="1017"/>
      <c r="AV114" s="1018"/>
      <c r="AW114" s="1018"/>
      <c r="AX114" s="1018"/>
      <c r="AY114" s="1018"/>
      <c r="AZ114" s="893" t="s">
        <v>443</v>
      </c>
      <c r="BA114" s="828"/>
      <c r="BB114" s="828"/>
      <c r="BC114" s="828"/>
      <c r="BD114" s="828"/>
      <c r="BE114" s="828"/>
      <c r="BF114" s="828"/>
      <c r="BG114" s="828"/>
      <c r="BH114" s="828"/>
      <c r="BI114" s="828"/>
      <c r="BJ114" s="828"/>
      <c r="BK114" s="828"/>
      <c r="BL114" s="828"/>
      <c r="BM114" s="828"/>
      <c r="BN114" s="828"/>
      <c r="BO114" s="828"/>
      <c r="BP114" s="829"/>
      <c r="BQ114" s="894">
        <v>4085315</v>
      </c>
      <c r="BR114" s="895"/>
      <c r="BS114" s="895"/>
      <c r="BT114" s="895"/>
      <c r="BU114" s="895"/>
      <c r="BV114" s="895">
        <v>3805490</v>
      </c>
      <c r="BW114" s="895"/>
      <c r="BX114" s="895"/>
      <c r="BY114" s="895"/>
      <c r="BZ114" s="895"/>
      <c r="CA114" s="895">
        <v>3582939</v>
      </c>
      <c r="CB114" s="895"/>
      <c r="CC114" s="895"/>
      <c r="CD114" s="895"/>
      <c r="CE114" s="895"/>
      <c r="CF114" s="956">
        <v>33.299999999999997</v>
      </c>
      <c r="CG114" s="957"/>
      <c r="CH114" s="957"/>
      <c r="CI114" s="957"/>
      <c r="CJ114" s="957"/>
      <c r="CK114" s="1012"/>
      <c r="CL114" s="899"/>
      <c r="CM114" s="902" t="s">
        <v>444</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431</v>
      </c>
      <c r="DH114" s="858"/>
      <c r="DI114" s="858"/>
      <c r="DJ114" s="858"/>
      <c r="DK114" s="859"/>
      <c r="DL114" s="860" t="s">
        <v>431</v>
      </c>
      <c r="DM114" s="858"/>
      <c r="DN114" s="858"/>
      <c r="DO114" s="858"/>
      <c r="DP114" s="859"/>
      <c r="DQ114" s="860" t="s">
        <v>431</v>
      </c>
      <c r="DR114" s="858"/>
      <c r="DS114" s="858"/>
      <c r="DT114" s="858"/>
      <c r="DU114" s="859"/>
      <c r="DV114" s="905" t="s">
        <v>431</v>
      </c>
      <c r="DW114" s="906"/>
      <c r="DX114" s="906"/>
      <c r="DY114" s="906"/>
      <c r="DZ114" s="907"/>
    </row>
    <row r="115" spans="1:130" s="246" customFormat="1" ht="26.25" customHeight="1" x14ac:dyDescent="0.15">
      <c r="A115" s="999"/>
      <c r="B115" s="1000"/>
      <c r="C115" s="828" t="s">
        <v>445</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17336</v>
      </c>
      <c r="AB115" s="1004"/>
      <c r="AC115" s="1004"/>
      <c r="AD115" s="1004"/>
      <c r="AE115" s="1005"/>
      <c r="AF115" s="1006" t="s">
        <v>431</v>
      </c>
      <c r="AG115" s="1004"/>
      <c r="AH115" s="1004"/>
      <c r="AI115" s="1004"/>
      <c r="AJ115" s="1005"/>
      <c r="AK115" s="1006" t="s">
        <v>438</v>
      </c>
      <c r="AL115" s="1004"/>
      <c r="AM115" s="1004"/>
      <c r="AN115" s="1004"/>
      <c r="AO115" s="1005"/>
      <c r="AP115" s="1007" t="s">
        <v>126</v>
      </c>
      <c r="AQ115" s="1008"/>
      <c r="AR115" s="1008"/>
      <c r="AS115" s="1008"/>
      <c r="AT115" s="1009"/>
      <c r="AU115" s="1017"/>
      <c r="AV115" s="1018"/>
      <c r="AW115" s="1018"/>
      <c r="AX115" s="1018"/>
      <c r="AY115" s="1018"/>
      <c r="AZ115" s="893" t="s">
        <v>446</v>
      </c>
      <c r="BA115" s="828"/>
      <c r="BB115" s="828"/>
      <c r="BC115" s="828"/>
      <c r="BD115" s="828"/>
      <c r="BE115" s="828"/>
      <c r="BF115" s="828"/>
      <c r="BG115" s="828"/>
      <c r="BH115" s="828"/>
      <c r="BI115" s="828"/>
      <c r="BJ115" s="828"/>
      <c r="BK115" s="828"/>
      <c r="BL115" s="828"/>
      <c r="BM115" s="828"/>
      <c r="BN115" s="828"/>
      <c r="BO115" s="828"/>
      <c r="BP115" s="829"/>
      <c r="BQ115" s="894" t="s">
        <v>438</v>
      </c>
      <c r="BR115" s="895"/>
      <c r="BS115" s="895"/>
      <c r="BT115" s="895"/>
      <c r="BU115" s="895"/>
      <c r="BV115" s="895" t="s">
        <v>431</v>
      </c>
      <c r="BW115" s="895"/>
      <c r="BX115" s="895"/>
      <c r="BY115" s="895"/>
      <c r="BZ115" s="895"/>
      <c r="CA115" s="895" t="s">
        <v>431</v>
      </c>
      <c r="CB115" s="895"/>
      <c r="CC115" s="895"/>
      <c r="CD115" s="895"/>
      <c r="CE115" s="895"/>
      <c r="CF115" s="956" t="s">
        <v>126</v>
      </c>
      <c r="CG115" s="957"/>
      <c r="CH115" s="957"/>
      <c r="CI115" s="957"/>
      <c r="CJ115" s="957"/>
      <c r="CK115" s="1012"/>
      <c r="CL115" s="899"/>
      <c r="CM115" s="893" t="s">
        <v>447</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431</v>
      </c>
      <c r="DH115" s="858"/>
      <c r="DI115" s="858"/>
      <c r="DJ115" s="858"/>
      <c r="DK115" s="859"/>
      <c r="DL115" s="860" t="s">
        <v>431</v>
      </c>
      <c r="DM115" s="858"/>
      <c r="DN115" s="858"/>
      <c r="DO115" s="858"/>
      <c r="DP115" s="859"/>
      <c r="DQ115" s="860" t="s">
        <v>126</v>
      </c>
      <c r="DR115" s="858"/>
      <c r="DS115" s="858"/>
      <c r="DT115" s="858"/>
      <c r="DU115" s="859"/>
      <c r="DV115" s="905" t="s">
        <v>431</v>
      </c>
      <c r="DW115" s="906"/>
      <c r="DX115" s="906"/>
      <c r="DY115" s="906"/>
      <c r="DZ115" s="907"/>
    </row>
    <row r="116" spans="1:130" s="246" customFormat="1" ht="26.25" customHeight="1" x14ac:dyDescent="0.15">
      <c r="A116" s="1001"/>
      <c r="B116" s="1002"/>
      <c r="C116" s="961" t="s">
        <v>448</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842</v>
      </c>
      <c r="AB116" s="858"/>
      <c r="AC116" s="858"/>
      <c r="AD116" s="858"/>
      <c r="AE116" s="859"/>
      <c r="AF116" s="860">
        <v>297</v>
      </c>
      <c r="AG116" s="858"/>
      <c r="AH116" s="858"/>
      <c r="AI116" s="858"/>
      <c r="AJ116" s="859"/>
      <c r="AK116" s="860">
        <v>134</v>
      </c>
      <c r="AL116" s="858"/>
      <c r="AM116" s="858"/>
      <c r="AN116" s="858"/>
      <c r="AO116" s="859"/>
      <c r="AP116" s="905">
        <v>0</v>
      </c>
      <c r="AQ116" s="906"/>
      <c r="AR116" s="906"/>
      <c r="AS116" s="906"/>
      <c r="AT116" s="907"/>
      <c r="AU116" s="1017"/>
      <c r="AV116" s="1018"/>
      <c r="AW116" s="1018"/>
      <c r="AX116" s="1018"/>
      <c r="AY116" s="1018"/>
      <c r="AZ116" s="944" t="s">
        <v>449</v>
      </c>
      <c r="BA116" s="945"/>
      <c r="BB116" s="945"/>
      <c r="BC116" s="945"/>
      <c r="BD116" s="945"/>
      <c r="BE116" s="945"/>
      <c r="BF116" s="945"/>
      <c r="BG116" s="945"/>
      <c r="BH116" s="945"/>
      <c r="BI116" s="945"/>
      <c r="BJ116" s="945"/>
      <c r="BK116" s="945"/>
      <c r="BL116" s="945"/>
      <c r="BM116" s="945"/>
      <c r="BN116" s="945"/>
      <c r="BO116" s="945"/>
      <c r="BP116" s="946"/>
      <c r="BQ116" s="894" t="s">
        <v>431</v>
      </c>
      <c r="BR116" s="895"/>
      <c r="BS116" s="895"/>
      <c r="BT116" s="895"/>
      <c r="BU116" s="895"/>
      <c r="BV116" s="895" t="s">
        <v>438</v>
      </c>
      <c r="BW116" s="895"/>
      <c r="BX116" s="895"/>
      <c r="BY116" s="895"/>
      <c r="BZ116" s="895"/>
      <c r="CA116" s="895" t="s">
        <v>126</v>
      </c>
      <c r="CB116" s="895"/>
      <c r="CC116" s="895"/>
      <c r="CD116" s="895"/>
      <c r="CE116" s="895"/>
      <c r="CF116" s="956" t="s">
        <v>126</v>
      </c>
      <c r="CG116" s="957"/>
      <c r="CH116" s="957"/>
      <c r="CI116" s="957"/>
      <c r="CJ116" s="957"/>
      <c r="CK116" s="1012"/>
      <c r="CL116" s="899"/>
      <c r="CM116" s="902" t="s">
        <v>450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431</v>
      </c>
      <c r="DH116" s="858"/>
      <c r="DI116" s="858"/>
      <c r="DJ116" s="858"/>
      <c r="DK116" s="859"/>
      <c r="DL116" s="860" t="s">
        <v>431</v>
      </c>
      <c r="DM116" s="858"/>
      <c r="DN116" s="858"/>
      <c r="DO116" s="858"/>
      <c r="DP116" s="859"/>
      <c r="DQ116" s="860" t="s">
        <v>431</v>
      </c>
      <c r="DR116" s="858"/>
      <c r="DS116" s="858"/>
      <c r="DT116" s="858"/>
      <c r="DU116" s="859"/>
      <c r="DV116" s="905" t="s">
        <v>438</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451</v>
      </c>
      <c r="Z117" s="984"/>
      <c r="AA117" s="989">
        <v>3647872</v>
      </c>
      <c r="AB117" s="990"/>
      <c r="AC117" s="990"/>
      <c r="AD117" s="990"/>
      <c r="AE117" s="991"/>
      <c r="AF117" s="992">
        <v>3615443</v>
      </c>
      <c r="AG117" s="990"/>
      <c r="AH117" s="990"/>
      <c r="AI117" s="990"/>
      <c r="AJ117" s="991"/>
      <c r="AK117" s="992">
        <v>3570473</v>
      </c>
      <c r="AL117" s="990"/>
      <c r="AM117" s="990"/>
      <c r="AN117" s="990"/>
      <c r="AO117" s="991"/>
      <c r="AP117" s="993"/>
      <c r="AQ117" s="994"/>
      <c r="AR117" s="994"/>
      <c r="AS117" s="994"/>
      <c r="AT117" s="995"/>
      <c r="AU117" s="1017"/>
      <c r="AV117" s="1018"/>
      <c r="AW117" s="1018"/>
      <c r="AX117" s="1018"/>
      <c r="AY117" s="1018"/>
      <c r="AZ117" s="944" t="s">
        <v>452</v>
      </c>
      <c r="BA117" s="945"/>
      <c r="BB117" s="945"/>
      <c r="BC117" s="945"/>
      <c r="BD117" s="945"/>
      <c r="BE117" s="945"/>
      <c r="BF117" s="945"/>
      <c r="BG117" s="945"/>
      <c r="BH117" s="945"/>
      <c r="BI117" s="945"/>
      <c r="BJ117" s="945"/>
      <c r="BK117" s="945"/>
      <c r="BL117" s="945"/>
      <c r="BM117" s="945"/>
      <c r="BN117" s="945"/>
      <c r="BO117" s="945"/>
      <c r="BP117" s="946"/>
      <c r="BQ117" s="894" t="s">
        <v>126</v>
      </c>
      <c r="BR117" s="895"/>
      <c r="BS117" s="895"/>
      <c r="BT117" s="895"/>
      <c r="BU117" s="895"/>
      <c r="BV117" s="895" t="s">
        <v>126</v>
      </c>
      <c r="BW117" s="895"/>
      <c r="BX117" s="895"/>
      <c r="BY117" s="895"/>
      <c r="BZ117" s="895"/>
      <c r="CA117" s="895" t="s">
        <v>126</v>
      </c>
      <c r="CB117" s="895"/>
      <c r="CC117" s="895"/>
      <c r="CD117" s="895"/>
      <c r="CE117" s="895"/>
      <c r="CF117" s="956" t="s">
        <v>126</v>
      </c>
      <c r="CG117" s="957"/>
      <c r="CH117" s="957"/>
      <c r="CI117" s="957"/>
      <c r="CJ117" s="957"/>
      <c r="CK117" s="1012"/>
      <c r="CL117" s="899"/>
      <c r="CM117" s="902" t="s">
        <v>453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126</v>
      </c>
      <c r="DH117" s="858"/>
      <c r="DI117" s="858"/>
      <c r="DJ117" s="858"/>
      <c r="DK117" s="859"/>
      <c r="DL117" s="860" t="s">
        <v>126</v>
      </c>
      <c r="DM117" s="858"/>
      <c r="DN117" s="858"/>
      <c r="DO117" s="858"/>
      <c r="DP117" s="859"/>
      <c r="DQ117" s="860" t="s">
        <v>126</v>
      </c>
      <c r="DR117" s="858"/>
      <c r="DS117" s="858"/>
      <c r="DT117" s="858"/>
      <c r="DU117" s="859"/>
      <c r="DV117" s="905" t="s">
        <v>126</v>
      </c>
      <c r="DW117" s="906"/>
      <c r="DX117" s="906"/>
      <c r="DY117" s="906"/>
      <c r="DZ117" s="907"/>
    </row>
    <row r="118" spans="1:130" s="246" customFormat="1" ht="26.25" customHeight="1" x14ac:dyDescent="0.15">
      <c r="A118" s="982" t="s">
        <v>425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423</v>
      </c>
      <c r="AB118" s="983"/>
      <c r="AC118" s="983"/>
      <c r="AD118" s="983"/>
      <c r="AE118" s="984"/>
      <c r="AF118" s="985" t="s">
        <v>305</v>
      </c>
      <c r="AG118" s="983"/>
      <c r="AH118" s="983"/>
      <c r="AI118" s="983"/>
      <c r="AJ118" s="984"/>
      <c r="AK118" s="985" t="s">
        <v>304</v>
      </c>
      <c r="AL118" s="983"/>
      <c r="AM118" s="983"/>
      <c r="AN118" s="983"/>
      <c r="AO118" s="984"/>
      <c r="AP118" s="986" t="s">
        <v>424</v>
      </c>
      <c r="AQ118" s="987"/>
      <c r="AR118" s="987"/>
      <c r="AS118" s="987"/>
      <c r="AT118" s="988"/>
      <c r="AU118" s="1017"/>
      <c r="AV118" s="1018"/>
      <c r="AW118" s="1018"/>
      <c r="AX118" s="1018"/>
      <c r="AY118" s="1018"/>
      <c r="AZ118" s="960" t="s">
        <v>454</v>
      </c>
      <c r="BA118" s="961"/>
      <c r="BB118" s="961"/>
      <c r="BC118" s="961"/>
      <c r="BD118" s="961"/>
      <c r="BE118" s="961"/>
      <c r="BF118" s="961"/>
      <c r="BG118" s="961"/>
      <c r="BH118" s="961"/>
      <c r="BI118" s="961"/>
      <c r="BJ118" s="961"/>
      <c r="BK118" s="961"/>
      <c r="BL118" s="961"/>
      <c r="BM118" s="961"/>
      <c r="BN118" s="961"/>
      <c r="BO118" s="961"/>
      <c r="BP118" s="962"/>
      <c r="BQ118" s="963" t="s">
        <v>126</v>
      </c>
      <c r="BR118" s="926"/>
      <c r="BS118" s="926"/>
      <c r="BT118" s="926"/>
      <c r="BU118" s="926"/>
      <c r="BV118" s="926" t="s">
        <v>126</v>
      </c>
      <c r="BW118" s="926"/>
      <c r="BX118" s="926"/>
      <c r="BY118" s="926"/>
      <c r="BZ118" s="926"/>
      <c r="CA118" s="926" t="s">
        <v>126</v>
      </c>
      <c r="CB118" s="926"/>
      <c r="CC118" s="926"/>
      <c r="CD118" s="926"/>
      <c r="CE118" s="926"/>
      <c r="CF118" s="956" t="s">
        <v>126</v>
      </c>
      <c r="CG118" s="957"/>
      <c r="CH118" s="957"/>
      <c r="CI118" s="957"/>
      <c r="CJ118" s="957"/>
      <c r="CK118" s="1012"/>
      <c r="CL118" s="899"/>
      <c r="CM118" s="902" t="s">
        <v>455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126</v>
      </c>
      <c r="DH118" s="858"/>
      <c r="DI118" s="858"/>
      <c r="DJ118" s="858"/>
      <c r="DK118" s="859"/>
      <c r="DL118" s="860" t="s">
        <v>126</v>
      </c>
      <c r="DM118" s="858"/>
      <c r="DN118" s="858"/>
      <c r="DO118" s="858"/>
      <c r="DP118" s="859"/>
      <c r="DQ118" s="860" t="s">
        <v>126</v>
      </c>
      <c r="DR118" s="858"/>
      <c r="DS118" s="858"/>
      <c r="DT118" s="858"/>
      <c r="DU118" s="859"/>
      <c r="DV118" s="905" t="s">
        <v>126</v>
      </c>
      <c r="DW118" s="906"/>
      <c r="DX118" s="906"/>
      <c r="DY118" s="906"/>
      <c r="DZ118" s="907"/>
    </row>
    <row r="119" spans="1:130" s="246" customFormat="1" ht="26.25" customHeight="1" x14ac:dyDescent="0.15">
      <c r="A119" s="896" t="s">
        <v>428</v>
      </c>
      <c r="B119" s="897"/>
      <c r="C119" s="972" t="s">
        <v>429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126</v>
      </c>
      <c r="AB119" s="976"/>
      <c r="AC119" s="976"/>
      <c r="AD119" s="976"/>
      <c r="AE119" s="977"/>
      <c r="AF119" s="978" t="s">
        <v>126</v>
      </c>
      <c r="AG119" s="976"/>
      <c r="AH119" s="976"/>
      <c r="AI119" s="976"/>
      <c r="AJ119" s="977"/>
      <c r="AK119" s="978" t="s">
        <v>126</v>
      </c>
      <c r="AL119" s="976"/>
      <c r="AM119" s="976"/>
      <c r="AN119" s="976"/>
      <c r="AO119" s="977"/>
      <c r="AP119" s="979" t="s">
        <v>126</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456</v>
      </c>
      <c r="BP119" s="959"/>
      <c r="BQ119" s="963">
        <v>37323074</v>
      </c>
      <c r="BR119" s="926"/>
      <c r="BS119" s="926"/>
      <c r="BT119" s="926"/>
      <c r="BU119" s="926"/>
      <c r="BV119" s="926">
        <v>35206997</v>
      </c>
      <c r="BW119" s="926"/>
      <c r="BX119" s="926"/>
      <c r="BY119" s="926"/>
      <c r="BZ119" s="926"/>
      <c r="CA119" s="926">
        <v>33751249</v>
      </c>
      <c r="CB119" s="926"/>
      <c r="CC119" s="926"/>
      <c r="CD119" s="926"/>
      <c r="CE119" s="926"/>
      <c r="CF119" s="824"/>
      <c r="CG119" s="825"/>
      <c r="CH119" s="825"/>
      <c r="CI119" s="825"/>
      <c r="CJ119" s="915"/>
      <c r="CK119" s="1013"/>
      <c r="CL119" s="901"/>
      <c r="CM119" s="919" t="s">
        <v>457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126</v>
      </c>
      <c r="DH119" s="841"/>
      <c r="DI119" s="841"/>
      <c r="DJ119" s="841"/>
      <c r="DK119" s="842"/>
      <c r="DL119" s="843" t="s">
        <v>126</v>
      </c>
      <c r="DM119" s="841"/>
      <c r="DN119" s="841"/>
      <c r="DO119" s="841"/>
      <c r="DP119" s="842"/>
      <c r="DQ119" s="843" t="s">
        <v>126</v>
      </c>
      <c r="DR119" s="841"/>
      <c r="DS119" s="841"/>
      <c r="DT119" s="841"/>
      <c r="DU119" s="842"/>
      <c r="DV119" s="929" t="s">
        <v>126</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126</v>
      </c>
      <c r="AB120" s="858"/>
      <c r="AC120" s="858"/>
      <c r="AD120" s="858"/>
      <c r="AE120" s="859"/>
      <c r="AF120" s="860" t="s">
        <v>126</v>
      </c>
      <c r="AG120" s="858"/>
      <c r="AH120" s="858"/>
      <c r="AI120" s="858"/>
      <c r="AJ120" s="859"/>
      <c r="AK120" s="860" t="s">
        <v>126</v>
      </c>
      <c r="AL120" s="858"/>
      <c r="AM120" s="858"/>
      <c r="AN120" s="858"/>
      <c r="AO120" s="859"/>
      <c r="AP120" s="905" t="s">
        <v>126</v>
      </c>
      <c r="AQ120" s="906"/>
      <c r="AR120" s="906"/>
      <c r="AS120" s="906"/>
      <c r="AT120" s="907"/>
      <c r="AU120" s="964" t="s">
        <v>458</v>
      </c>
      <c r="AV120" s="965"/>
      <c r="AW120" s="965"/>
      <c r="AX120" s="965"/>
      <c r="AY120" s="966"/>
      <c r="AZ120" s="941" t="s">
        <v>459</v>
      </c>
      <c r="BA120" s="886"/>
      <c r="BB120" s="886"/>
      <c r="BC120" s="886"/>
      <c r="BD120" s="886"/>
      <c r="BE120" s="886"/>
      <c r="BF120" s="886"/>
      <c r="BG120" s="886"/>
      <c r="BH120" s="886"/>
      <c r="BI120" s="886"/>
      <c r="BJ120" s="886"/>
      <c r="BK120" s="886"/>
      <c r="BL120" s="886"/>
      <c r="BM120" s="886"/>
      <c r="BN120" s="886"/>
      <c r="BO120" s="886"/>
      <c r="BP120" s="887"/>
      <c r="BQ120" s="942">
        <v>8157588</v>
      </c>
      <c r="BR120" s="923"/>
      <c r="BS120" s="923"/>
      <c r="BT120" s="923"/>
      <c r="BU120" s="923"/>
      <c r="BV120" s="923">
        <v>7751659</v>
      </c>
      <c r="BW120" s="923"/>
      <c r="BX120" s="923"/>
      <c r="BY120" s="923"/>
      <c r="BZ120" s="923"/>
      <c r="CA120" s="923">
        <v>9127473</v>
      </c>
      <c r="CB120" s="923"/>
      <c r="CC120" s="923"/>
      <c r="CD120" s="923"/>
      <c r="CE120" s="923"/>
      <c r="CF120" s="947">
        <v>84.7</v>
      </c>
      <c r="CG120" s="948"/>
      <c r="CH120" s="948"/>
      <c r="CI120" s="948"/>
      <c r="CJ120" s="948"/>
      <c r="CK120" s="949" t="s">
        <v>460</v>
      </c>
      <c r="CL120" s="933"/>
      <c r="CM120" s="933"/>
      <c r="CN120" s="933"/>
      <c r="CO120" s="934"/>
      <c r="CP120" s="953" t="s">
        <v>408</v>
      </c>
      <c r="CQ120" s="954"/>
      <c r="CR120" s="954"/>
      <c r="CS120" s="954"/>
      <c r="CT120" s="954"/>
      <c r="CU120" s="954"/>
      <c r="CV120" s="954"/>
      <c r="CW120" s="954"/>
      <c r="CX120" s="954"/>
      <c r="CY120" s="954"/>
      <c r="CZ120" s="954"/>
      <c r="DA120" s="954"/>
      <c r="DB120" s="954"/>
      <c r="DC120" s="954"/>
      <c r="DD120" s="954"/>
      <c r="DE120" s="954"/>
      <c r="DF120" s="955"/>
      <c r="DG120" s="942">
        <v>5931615</v>
      </c>
      <c r="DH120" s="923"/>
      <c r="DI120" s="923"/>
      <c r="DJ120" s="923"/>
      <c r="DK120" s="923"/>
      <c r="DL120" s="923">
        <v>6122636</v>
      </c>
      <c r="DM120" s="923"/>
      <c r="DN120" s="923"/>
      <c r="DO120" s="923"/>
      <c r="DP120" s="923"/>
      <c r="DQ120" s="923">
        <v>6159782</v>
      </c>
      <c r="DR120" s="923"/>
      <c r="DS120" s="923"/>
      <c r="DT120" s="923"/>
      <c r="DU120" s="923"/>
      <c r="DV120" s="924">
        <v>57.2</v>
      </c>
      <c r="DW120" s="924"/>
      <c r="DX120" s="924"/>
      <c r="DY120" s="924"/>
      <c r="DZ120" s="925"/>
    </row>
    <row r="121" spans="1:130" s="246" customFormat="1" ht="26.25" customHeight="1" x14ac:dyDescent="0.15">
      <c r="A121" s="898"/>
      <c r="B121" s="899"/>
      <c r="C121" s="944" t="s">
        <v>461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126</v>
      </c>
      <c r="AB121" s="858"/>
      <c r="AC121" s="858"/>
      <c r="AD121" s="858"/>
      <c r="AE121" s="859"/>
      <c r="AF121" s="860" t="s">
        <v>126</v>
      </c>
      <c r="AG121" s="858"/>
      <c r="AH121" s="858"/>
      <c r="AI121" s="858"/>
      <c r="AJ121" s="859"/>
      <c r="AK121" s="860" t="s">
        <v>126</v>
      </c>
      <c r="AL121" s="858"/>
      <c r="AM121" s="858"/>
      <c r="AN121" s="858"/>
      <c r="AO121" s="859"/>
      <c r="AP121" s="905" t="s">
        <v>126</v>
      </c>
      <c r="AQ121" s="906"/>
      <c r="AR121" s="906"/>
      <c r="AS121" s="906"/>
      <c r="AT121" s="907"/>
      <c r="AU121" s="967"/>
      <c r="AV121" s="968"/>
      <c r="AW121" s="968"/>
      <c r="AX121" s="968"/>
      <c r="AY121" s="969"/>
      <c r="AZ121" s="893" t="s">
        <v>462</v>
      </c>
      <c r="BA121" s="828"/>
      <c r="BB121" s="828"/>
      <c r="BC121" s="828"/>
      <c r="BD121" s="828"/>
      <c r="BE121" s="828"/>
      <c r="BF121" s="828"/>
      <c r="BG121" s="828"/>
      <c r="BH121" s="828"/>
      <c r="BI121" s="828"/>
      <c r="BJ121" s="828"/>
      <c r="BK121" s="828"/>
      <c r="BL121" s="828"/>
      <c r="BM121" s="828"/>
      <c r="BN121" s="828"/>
      <c r="BO121" s="828"/>
      <c r="BP121" s="829"/>
      <c r="BQ121" s="894">
        <v>662082</v>
      </c>
      <c r="BR121" s="895"/>
      <c r="BS121" s="895"/>
      <c r="BT121" s="895"/>
      <c r="BU121" s="895"/>
      <c r="BV121" s="895">
        <v>581539</v>
      </c>
      <c r="BW121" s="895"/>
      <c r="BX121" s="895"/>
      <c r="BY121" s="895"/>
      <c r="BZ121" s="895"/>
      <c r="CA121" s="895">
        <v>518262</v>
      </c>
      <c r="CB121" s="895"/>
      <c r="CC121" s="895"/>
      <c r="CD121" s="895"/>
      <c r="CE121" s="895"/>
      <c r="CF121" s="956">
        <v>4.8</v>
      </c>
      <c r="CG121" s="957"/>
      <c r="CH121" s="957"/>
      <c r="CI121" s="957"/>
      <c r="CJ121" s="957"/>
      <c r="CK121" s="950"/>
      <c r="CL121" s="936"/>
      <c r="CM121" s="936"/>
      <c r="CN121" s="936"/>
      <c r="CO121" s="937"/>
      <c r="CP121" s="916" t="s">
        <v>403</v>
      </c>
      <c r="CQ121" s="917"/>
      <c r="CR121" s="917"/>
      <c r="CS121" s="917"/>
      <c r="CT121" s="917"/>
      <c r="CU121" s="917"/>
      <c r="CV121" s="917"/>
      <c r="CW121" s="917"/>
      <c r="CX121" s="917"/>
      <c r="CY121" s="917"/>
      <c r="CZ121" s="917"/>
      <c r="DA121" s="917"/>
      <c r="DB121" s="917"/>
      <c r="DC121" s="917"/>
      <c r="DD121" s="917"/>
      <c r="DE121" s="917"/>
      <c r="DF121" s="918"/>
      <c r="DG121" s="894">
        <v>613025</v>
      </c>
      <c r="DH121" s="895"/>
      <c r="DI121" s="895"/>
      <c r="DJ121" s="895"/>
      <c r="DK121" s="895"/>
      <c r="DL121" s="895">
        <v>2290</v>
      </c>
      <c r="DM121" s="895"/>
      <c r="DN121" s="895"/>
      <c r="DO121" s="895"/>
      <c r="DP121" s="895"/>
      <c r="DQ121" s="895">
        <v>598342</v>
      </c>
      <c r="DR121" s="895"/>
      <c r="DS121" s="895"/>
      <c r="DT121" s="895"/>
      <c r="DU121" s="895"/>
      <c r="DV121" s="872">
        <v>5.6</v>
      </c>
      <c r="DW121" s="872"/>
      <c r="DX121" s="872"/>
      <c r="DY121" s="872"/>
      <c r="DZ121" s="873"/>
    </row>
    <row r="122" spans="1:130" s="246" customFormat="1" ht="26.25" customHeight="1" x14ac:dyDescent="0.15">
      <c r="A122" s="898"/>
      <c r="B122" s="899"/>
      <c r="C122" s="902" t="s">
        <v>444</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126</v>
      </c>
      <c r="AB122" s="858"/>
      <c r="AC122" s="858"/>
      <c r="AD122" s="858"/>
      <c r="AE122" s="859"/>
      <c r="AF122" s="860" t="s">
        <v>126</v>
      </c>
      <c r="AG122" s="858"/>
      <c r="AH122" s="858"/>
      <c r="AI122" s="858"/>
      <c r="AJ122" s="859"/>
      <c r="AK122" s="860" t="s">
        <v>126</v>
      </c>
      <c r="AL122" s="858"/>
      <c r="AM122" s="858"/>
      <c r="AN122" s="858"/>
      <c r="AO122" s="859"/>
      <c r="AP122" s="905" t="s">
        <v>126</v>
      </c>
      <c r="AQ122" s="906"/>
      <c r="AR122" s="906"/>
      <c r="AS122" s="906"/>
      <c r="AT122" s="907"/>
      <c r="AU122" s="967"/>
      <c r="AV122" s="968"/>
      <c r="AW122" s="968"/>
      <c r="AX122" s="968"/>
      <c r="AY122" s="969"/>
      <c r="AZ122" s="960" t="s">
        <v>463</v>
      </c>
      <c r="BA122" s="961"/>
      <c r="BB122" s="961"/>
      <c r="BC122" s="961"/>
      <c r="BD122" s="961"/>
      <c r="BE122" s="961"/>
      <c r="BF122" s="961"/>
      <c r="BG122" s="961"/>
      <c r="BH122" s="961"/>
      <c r="BI122" s="961"/>
      <c r="BJ122" s="961"/>
      <c r="BK122" s="961"/>
      <c r="BL122" s="961"/>
      <c r="BM122" s="961"/>
      <c r="BN122" s="961"/>
      <c r="BO122" s="961"/>
      <c r="BP122" s="962"/>
      <c r="BQ122" s="963">
        <v>25194672</v>
      </c>
      <c r="BR122" s="926"/>
      <c r="BS122" s="926"/>
      <c r="BT122" s="926"/>
      <c r="BU122" s="926"/>
      <c r="BV122" s="926">
        <v>23506067</v>
      </c>
      <c r="BW122" s="926"/>
      <c r="BX122" s="926"/>
      <c r="BY122" s="926"/>
      <c r="BZ122" s="926"/>
      <c r="CA122" s="926">
        <v>22784117</v>
      </c>
      <c r="CB122" s="926"/>
      <c r="CC122" s="926"/>
      <c r="CD122" s="926"/>
      <c r="CE122" s="926"/>
      <c r="CF122" s="927">
        <v>211.5</v>
      </c>
      <c r="CG122" s="928"/>
      <c r="CH122" s="928"/>
      <c r="CI122" s="928"/>
      <c r="CJ122" s="928"/>
      <c r="CK122" s="950"/>
      <c r="CL122" s="936"/>
      <c r="CM122" s="936"/>
      <c r="CN122" s="936"/>
      <c r="CO122" s="937"/>
      <c r="CP122" s="916" t="s">
        <v>407</v>
      </c>
      <c r="CQ122" s="917"/>
      <c r="CR122" s="917"/>
      <c r="CS122" s="917"/>
      <c r="CT122" s="917"/>
      <c r="CU122" s="917"/>
      <c r="CV122" s="917"/>
      <c r="CW122" s="917"/>
      <c r="CX122" s="917"/>
      <c r="CY122" s="917"/>
      <c r="CZ122" s="917"/>
      <c r="DA122" s="917"/>
      <c r="DB122" s="917"/>
      <c r="DC122" s="917"/>
      <c r="DD122" s="917"/>
      <c r="DE122" s="917"/>
      <c r="DF122" s="918"/>
      <c r="DG122" s="894">
        <v>135206</v>
      </c>
      <c r="DH122" s="895"/>
      <c r="DI122" s="895"/>
      <c r="DJ122" s="895"/>
      <c r="DK122" s="895"/>
      <c r="DL122" s="895">
        <v>123904</v>
      </c>
      <c r="DM122" s="895"/>
      <c r="DN122" s="895"/>
      <c r="DO122" s="895"/>
      <c r="DP122" s="895"/>
      <c r="DQ122" s="895">
        <v>112799</v>
      </c>
      <c r="DR122" s="895"/>
      <c r="DS122" s="895"/>
      <c r="DT122" s="895"/>
      <c r="DU122" s="895"/>
      <c r="DV122" s="872">
        <v>1</v>
      </c>
      <c r="DW122" s="872"/>
      <c r="DX122" s="872"/>
      <c r="DY122" s="872"/>
      <c r="DZ122" s="873"/>
    </row>
    <row r="123" spans="1:130" s="246" customFormat="1" ht="26.25" customHeight="1" x14ac:dyDescent="0.15">
      <c r="A123" s="898"/>
      <c r="B123" s="899"/>
      <c r="C123" s="902" t="s">
        <v>450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17336</v>
      </c>
      <c r="AB123" s="858"/>
      <c r="AC123" s="858"/>
      <c r="AD123" s="858"/>
      <c r="AE123" s="859"/>
      <c r="AF123" s="860" t="s">
        <v>126</v>
      </c>
      <c r="AG123" s="858"/>
      <c r="AH123" s="858"/>
      <c r="AI123" s="858"/>
      <c r="AJ123" s="859"/>
      <c r="AK123" s="860" t="s">
        <v>126</v>
      </c>
      <c r="AL123" s="858"/>
      <c r="AM123" s="858"/>
      <c r="AN123" s="858"/>
      <c r="AO123" s="859"/>
      <c r="AP123" s="905" t="s">
        <v>126</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464</v>
      </c>
      <c r="BP123" s="959"/>
      <c r="BQ123" s="913">
        <v>34014342</v>
      </c>
      <c r="BR123" s="914"/>
      <c r="BS123" s="914"/>
      <c r="BT123" s="914"/>
      <c r="BU123" s="914"/>
      <c r="BV123" s="914">
        <v>31839265</v>
      </c>
      <c r="BW123" s="914"/>
      <c r="BX123" s="914"/>
      <c r="BY123" s="914"/>
      <c r="BZ123" s="914"/>
      <c r="CA123" s="914">
        <v>32429852</v>
      </c>
      <c r="CB123" s="914"/>
      <c r="CC123" s="914"/>
      <c r="CD123" s="914"/>
      <c r="CE123" s="914"/>
      <c r="CF123" s="824"/>
      <c r="CG123" s="825"/>
      <c r="CH123" s="825"/>
      <c r="CI123" s="825"/>
      <c r="CJ123" s="915"/>
      <c r="CK123" s="950"/>
      <c r="CL123" s="936"/>
      <c r="CM123" s="936"/>
      <c r="CN123" s="936"/>
      <c r="CO123" s="937"/>
      <c r="CP123" s="916" t="s">
        <v>401</v>
      </c>
      <c r="CQ123" s="917"/>
      <c r="CR123" s="917"/>
      <c r="CS123" s="917"/>
      <c r="CT123" s="917"/>
      <c r="CU123" s="917"/>
      <c r="CV123" s="917"/>
      <c r="CW123" s="917"/>
      <c r="CX123" s="917"/>
      <c r="CY123" s="917"/>
      <c r="CZ123" s="917"/>
      <c r="DA123" s="917"/>
      <c r="DB123" s="917"/>
      <c r="DC123" s="917"/>
      <c r="DD123" s="917"/>
      <c r="DE123" s="917"/>
      <c r="DF123" s="918"/>
      <c r="DG123" s="857" t="s">
        <v>126</v>
      </c>
      <c r="DH123" s="858"/>
      <c r="DI123" s="858"/>
      <c r="DJ123" s="858"/>
      <c r="DK123" s="859"/>
      <c r="DL123" s="860" t="s">
        <v>126</v>
      </c>
      <c r="DM123" s="858"/>
      <c r="DN123" s="858"/>
      <c r="DO123" s="858"/>
      <c r="DP123" s="859"/>
      <c r="DQ123" s="860" t="s">
        <v>126</v>
      </c>
      <c r="DR123" s="858"/>
      <c r="DS123" s="858"/>
      <c r="DT123" s="858"/>
      <c r="DU123" s="859"/>
      <c r="DV123" s="905" t="s">
        <v>126</v>
      </c>
      <c r="DW123" s="906"/>
      <c r="DX123" s="906"/>
      <c r="DY123" s="906"/>
      <c r="DZ123" s="907"/>
    </row>
    <row r="124" spans="1:130" s="246" customFormat="1" ht="26.25" customHeight="1" thickBot="1" x14ac:dyDescent="0.2">
      <c r="A124" s="898"/>
      <c r="B124" s="899"/>
      <c r="C124" s="902" t="s">
        <v>453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126</v>
      </c>
      <c r="AB124" s="858"/>
      <c r="AC124" s="858"/>
      <c r="AD124" s="858"/>
      <c r="AE124" s="859"/>
      <c r="AF124" s="860" t="s">
        <v>126</v>
      </c>
      <c r="AG124" s="858"/>
      <c r="AH124" s="858"/>
      <c r="AI124" s="858"/>
      <c r="AJ124" s="859"/>
      <c r="AK124" s="860" t="s">
        <v>126</v>
      </c>
      <c r="AL124" s="858"/>
      <c r="AM124" s="858"/>
      <c r="AN124" s="858"/>
      <c r="AO124" s="859"/>
      <c r="AP124" s="905" t="s">
        <v>126</v>
      </c>
      <c r="AQ124" s="906"/>
      <c r="AR124" s="906"/>
      <c r="AS124" s="906"/>
      <c r="AT124" s="907"/>
      <c r="AU124" s="908" t="s">
        <v>465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29.1</v>
      </c>
      <c r="BR124" s="912"/>
      <c r="BS124" s="912"/>
      <c r="BT124" s="912"/>
      <c r="BU124" s="912"/>
      <c r="BV124" s="912">
        <v>30.5</v>
      </c>
      <c r="BW124" s="912"/>
      <c r="BX124" s="912"/>
      <c r="BY124" s="912"/>
      <c r="BZ124" s="912"/>
      <c r="CA124" s="912">
        <v>12.2</v>
      </c>
      <c r="CB124" s="912"/>
      <c r="CC124" s="912"/>
      <c r="CD124" s="912"/>
      <c r="CE124" s="912"/>
      <c r="CF124" s="802"/>
      <c r="CG124" s="803"/>
      <c r="CH124" s="803"/>
      <c r="CI124" s="803"/>
      <c r="CJ124" s="943"/>
      <c r="CK124" s="951"/>
      <c r="CL124" s="951"/>
      <c r="CM124" s="951"/>
      <c r="CN124" s="951"/>
      <c r="CO124" s="952"/>
      <c r="CP124" s="916" t="s">
        <v>466</v>
      </c>
      <c r="CQ124" s="917"/>
      <c r="CR124" s="917"/>
      <c r="CS124" s="917"/>
      <c r="CT124" s="917"/>
      <c r="CU124" s="917"/>
      <c r="CV124" s="917"/>
      <c r="CW124" s="917"/>
      <c r="CX124" s="917"/>
      <c r="CY124" s="917"/>
      <c r="CZ124" s="917"/>
      <c r="DA124" s="917"/>
      <c r="DB124" s="917"/>
      <c r="DC124" s="917"/>
      <c r="DD124" s="917"/>
      <c r="DE124" s="917"/>
      <c r="DF124" s="918"/>
      <c r="DG124" s="840" t="s">
        <v>126</v>
      </c>
      <c r="DH124" s="841"/>
      <c r="DI124" s="841"/>
      <c r="DJ124" s="841"/>
      <c r="DK124" s="842"/>
      <c r="DL124" s="843" t="s">
        <v>126</v>
      </c>
      <c r="DM124" s="841"/>
      <c r="DN124" s="841"/>
      <c r="DO124" s="841"/>
      <c r="DP124" s="842"/>
      <c r="DQ124" s="843" t="s">
        <v>126</v>
      </c>
      <c r="DR124" s="841"/>
      <c r="DS124" s="841"/>
      <c r="DT124" s="841"/>
      <c r="DU124" s="842"/>
      <c r="DV124" s="929" t="s">
        <v>126</v>
      </c>
      <c r="DW124" s="930"/>
      <c r="DX124" s="930"/>
      <c r="DY124" s="930"/>
      <c r="DZ124" s="931"/>
    </row>
    <row r="125" spans="1:130" s="246" customFormat="1" ht="26.25" customHeight="1" x14ac:dyDescent="0.15">
      <c r="A125" s="898"/>
      <c r="B125" s="899"/>
      <c r="C125" s="902" t="s">
        <v>455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126</v>
      </c>
      <c r="AB125" s="858"/>
      <c r="AC125" s="858"/>
      <c r="AD125" s="858"/>
      <c r="AE125" s="859"/>
      <c r="AF125" s="860" t="s">
        <v>126</v>
      </c>
      <c r="AG125" s="858"/>
      <c r="AH125" s="858"/>
      <c r="AI125" s="858"/>
      <c r="AJ125" s="859"/>
      <c r="AK125" s="860" t="s">
        <v>126</v>
      </c>
      <c r="AL125" s="858"/>
      <c r="AM125" s="858"/>
      <c r="AN125" s="858"/>
      <c r="AO125" s="859"/>
      <c r="AP125" s="905" t="s">
        <v>126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467</v>
      </c>
      <c r="CL125" s="933"/>
      <c r="CM125" s="933"/>
      <c r="CN125" s="933"/>
      <c r="CO125" s="934"/>
      <c r="CP125" s="941" t="s">
        <v>468</v>
      </c>
      <c r="CQ125" s="886"/>
      <c r="CR125" s="886"/>
      <c r="CS125" s="886"/>
      <c r="CT125" s="886"/>
      <c r="CU125" s="886"/>
      <c r="CV125" s="886"/>
      <c r="CW125" s="886"/>
      <c r="CX125" s="886"/>
      <c r="CY125" s="886"/>
      <c r="CZ125" s="886"/>
      <c r="DA125" s="886"/>
      <c r="DB125" s="886"/>
      <c r="DC125" s="886"/>
      <c r="DD125" s="886"/>
      <c r="DE125" s="886"/>
      <c r="DF125" s="887"/>
      <c r="DG125" s="942" t="s">
        <v>126</v>
      </c>
      <c r="DH125" s="923"/>
      <c r="DI125" s="923"/>
      <c r="DJ125" s="923"/>
      <c r="DK125" s="923"/>
      <c r="DL125" s="923" t="s">
        <v>126</v>
      </c>
      <c r="DM125" s="923"/>
      <c r="DN125" s="923"/>
      <c r="DO125" s="923"/>
      <c r="DP125" s="923"/>
      <c r="DQ125" s="923" t="s">
        <v>126</v>
      </c>
      <c r="DR125" s="923"/>
      <c r="DS125" s="923"/>
      <c r="DT125" s="923"/>
      <c r="DU125" s="923"/>
      <c r="DV125" s="924" t="s">
        <v>126</v>
      </c>
      <c r="DW125" s="924"/>
      <c r="DX125" s="924"/>
      <c r="DY125" s="924"/>
      <c r="DZ125" s="925"/>
    </row>
    <row r="126" spans="1:130" s="246" customFormat="1" ht="26.25" customHeight="1" thickBot="1" x14ac:dyDescent="0.2">
      <c r="A126" s="898"/>
      <c r="B126" s="899"/>
      <c r="C126" s="902" t="s">
        <v>457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126</v>
      </c>
      <c r="AB126" s="858"/>
      <c r="AC126" s="858"/>
      <c r="AD126" s="858"/>
      <c r="AE126" s="859"/>
      <c r="AF126" s="860" t="s">
        <v>126</v>
      </c>
      <c r="AG126" s="858"/>
      <c r="AH126" s="858"/>
      <c r="AI126" s="858"/>
      <c r="AJ126" s="859"/>
      <c r="AK126" s="860" t="s">
        <v>126</v>
      </c>
      <c r="AL126" s="858"/>
      <c r="AM126" s="858"/>
      <c r="AN126" s="858"/>
      <c r="AO126" s="859"/>
      <c r="AP126" s="905" t="s">
        <v>126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469</v>
      </c>
      <c r="CQ126" s="828"/>
      <c r="CR126" s="828"/>
      <c r="CS126" s="828"/>
      <c r="CT126" s="828"/>
      <c r="CU126" s="828"/>
      <c r="CV126" s="828"/>
      <c r="CW126" s="828"/>
      <c r="CX126" s="828"/>
      <c r="CY126" s="828"/>
      <c r="CZ126" s="828"/>
      <c r="DA126" s="828"/>
      <c r="DB126" s="828"/>
      <c r="DC126" s="828"/>
      <c r="DD126" s="828"/>
      <c r="DE126" s="828"/>
      <c r="DF126" s="829"/>
      <c r="DG126" s="894" t="s">
        <v>126</v>
      </c>
      <c r="DH126" s="895"/>
      <c r="DI126" s="895"/>
      <c r="DJ126" s="895"/>
      <c r="DK126" s="895"/>
      <c r="DL126" s="895" t="s">
        <v>126</v>
      </c>
      <c r="DM126" s="895"/>
      <c r="DN126" s="895"/>
      <c r="DO126" s="895"/>
      <c r="DP126" s="895"/>
      <c r="DQ126" s="895" t="s">
        <v>126</v>
      </c>
      <c r="DR126" s="895"/>
      <c r="DS126" s="895"/>
      <c r="DT126" s="895"/>
      <c r="DU126" s="895"/>
      <c r="DV126" s="872" t="s">
        <v>126</v>
      </c>
      <c r="DW126" s="872"/>
      <c r="DX126" s="872"/>
      <c r="DY126" s="872"/>
      <c r="DZ126" s="873"/>
    </row>
    <row r="127" spans="1:130" s="246" customFormat="1" ht="26.25" customHeight="1" x14ac:dyDescent="0.15">
      <c r="A127" s="900"/>
      <c r="B127" s="901"/>
      <c r="C127" s="919" t="s">
        <v>470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126</v>
      </c>
      <c r="AB127" s="858"/>
      <c r="AC127" s="858"/>
      <c r="AD127" s="858"/>
      <c r="AE127" s="859"/>
      <c r="AF127" s="860" t="s">
        <v>126</v>
      </c>
      <c r="AG127" s="858"/>
      <c r="AH127" s="858"/>
      <c r="AI127" s="858"/>
      <c r="AJ127" s="859"/>
      <c r="AK127" s="860" t="s">
        <v>126</v>
      </c>
      <c r="AL127" s="858"/>
      <c r="AM127" s="858"/>
      <c r="AN127" s="858"/>
      <c r="AO127" s="859"/>
      <c r="AP127" s="905" t="s">
        <v>126</v>
      </c>
      <c r="AQ127" s="906"/>
      <c r="AR127" s="906"/>
      <c r="AS127" s="906"/>
      <c r="AT127" s="907"/>
      <c r="AU127" s="282"/>
      <c r="AV127" s="282"/>
      <c r="AW127" s="282"/>
      <c r="AX127" s="922" t="s">
        <v>471</v>
      </c>
      <c r="AY127" s="890"/>
      <c r="AZ127" s="890"/>
      <c r="BA127" s="890"/>
      <c r="BB127" s="890"/>
      <c r="BC127" s="890"/>
      <c r="BD127" s="890"/>
      <c r="BE127" s="891"/>
      <c r="BF127" s="889" t="s">
        <v>472</v>
      </c>
      <c r="BG127" s="890"/>
      <c r="BH127" s="890"/>
      <c r="BI127" s="890"/>
      <c r="BJ127" s="890"/>
      <c r="BK127" s="890"/>
      <c r="BL127" s="891"/>
      <c r="BM127" s="889" t="s">
        <v>473</v>
      </c>
      <c r="BN127" s="890"/>
      <c r="BO127" s="890"/>
      <c r="BP127" s="890"/>
      <c r="BQ127" s="890"/>
      <c r="BR127" s="890"/>
      <c r="BS127" s="891"/>
      <c r="BT127" s="889" t="s">
        <v>474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475</v>
      </c>
      <c r="CQ127" s="828"/>
      <c r="CR127" s="828"/>
      <c r="CS127" s="828"/>
      <c r="CT127" s="828"/>
      <c r="CU127" s="828"/>
      <c r="CV127" s="828"/>
      <c r="CW127" s="828"/>
      <c r="CX127" s="828"/>
      <c r="CY127" s="828"/>
      <c r="CZ127" s="828"/>
      <c r="DA127" s="828"/>
      <c r="DB127" s="828"/>
      <c r="DC127" s="828"/>
      <c r="DD127" s="828"/>
      <c r="DE127" s="828"/>
      <c r="DF127" s="829"/>
      <c r="DG127" s="894" t="s">
        <v>126</v>
      </c>
      <c r="DH127" s="895"/>
      <c r="DI127" s="895"/>
      <c r="DJ127" s="895"/>
      <c r="DK127" s="895"/>
      <c r="DL127" s="895" t="s">
        <v>126</v>
      </c>
      <c r="DM127" s="895"/>
      <c r="DN127" s="895"/>
      <c r="DO127" s="895"/>
      <c r="DP127" s="895"/>
      <c r="DQ127" s="895" t="s">
        <v>126</v>
      </c>
      <c r="DR127" s="895"/>
      <c r="DS127" s="895"/>
      <c r="DT127" s="895"/>
      <c r="DU127" s="895"/>
      <c r="DV127" s="872" t="s">
        <v>126</v>
      </c>
      <c r="DW127" s="872"/>
      <c r="DX127" s="872"/>
      <c r="DY127" s="872"/>
      <c r="DZ127" s="873"/>
    </row>
    <row r="128" spans="1:130" s="246" customFormat="1" ht="26.25" customHeight="1" thickBot="1" x14ac:dyDescent="0.2">
      <c r="A128" s="874" t="s">
        <v>476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477</v>
      </c>
      <c r="X128" s="876"/>
      <c r="Y128" s="876"/>
      <c r="Z128" s="877"/>
      <c r="AA128" s="878">
        <v>89633</v>
      </c>
      <c r="AB128" s="879"/>
      <c r="AC128" s="879"/>
      <c r="AD128" s="879"/>
      <c r="AE128" s="880"/>
      <c r="AF128" s="881">
        <v>84426</v>
      </c>
      <c r="AG128" s="879"/>
      <c r="AH128" s="879"/>
      <c r="AI128" s="879"/>
      <c r="AJ128" s="880"/>
      <c r="AK128" s="881">
        <v>76687</v>
      </c>
      <c r="AL128" s="879"/>
      <c r="AM128" s="879"/>
      <c r="AN128" s="879"/>
      <c r="AO128" s="880"/>
      <c r="AP128" s="882"/>
      <c r="AQ128" s="883"/>
      <c r="AR128" s="883"/>
      <c r="AS128" s="883"/>
      <c r="AT128" s="884"/>
      <c r="AU128" s="282"/>
      <c r="AV128" s="282"/>
      <c r="AW128" s="282"/>
      <c r="AX128" s="885" t="s">
        <v>478</v>
      </c>
      <c r="AY128" s="886"/>
      <c r="AZ128" s="886"/>
      <c r="BA128" s="886"/>
      <c r="BB128" s="886"/>
      <c r="BC128" s="886"/>
      <c r="BD128" s="886"/>
      <c r="BE128" s="887"/>
      <c r="BF128" s="864" t="s">
        <v>126</v>
      </c>
      <c r="BG128" s="865"/>
      <c r="BH128" s="865"/>
      <c r="BI128" s="865"/>
      <c r="BJ128" s="865"/>
      <c r="BK128" s="865"/>
      <c r="BL128" s="888"/>
      <c r="BM128" s="864">
        <v>12.91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479</v>
      </c>
      <c r="CQ128" s="806"/>
      <c r="CR128" s="806"/>
      <c r="CS128" s="806"/>
      <c r="CT128" s="806"/>
      <c r="CU128" s="806"/>
      <c r="CV128" s="806"/>
      <c r="CW128" s="806"/>
      <c r="CX128" s="806"/>
      <c r="CY128" s="806"/>
      <c r="CZ128" s="806"/>
      <c r="DA128" s="806"/>
      <c r="DB128" s="806"/>
      <c r="DC128" s="806"/>
      <c r="DD128" s="806"/>
      <c r="DE128" s="806"/>
      <c r="DF128" s="807"/>
      <c r="DG128" s="868" t="s">
        <v>126</v>
      </c>
      <c r="DH128" s="869"/>
      <c r="DI128" s="869"/>
      <c r="DJ128" s="869"/>
      <c r="DK128" s="869"/>
      <c r="DL128" s="869" t="s">
        <v>126</v>
      </c>
      <c r="DM128" s="869"/>
      <c r="DN128" s="869"/>
      <c r="DO128" s="869"/>
      <c r="DP128" s="869"/>
      <c r="DQ128" s="869" t="s">
        <v>126</v>
      </c>
      <c r="DR128" s="869"/>
      <c r="DS128" s="869"/>
      <c r="DT128" s="869"/>
      <c r="DU128" s="869"/>
      <c r="DV128" s="870" t="s">
        <v>126</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480</v>
      </c>
      <c r="X129" s="855"/>
      <c r="Y129" s="855"/>
      <c r="Z129" s="856"/>
      <c r="AA129" s="857">
        <v>14013967</v>
      </c>
      <c r="AB129" s="858"/>
      <c r="AC129" s="858"/>
      <c r="AD129" s="858"/>
      <c r="AE129" s="859"/>
      <c r="AF129" s="860">
        <v>13688932</v>
      </c>
      <c r="AG129" s="858"/>
      <c r="AH129" s="858"/>
      <c r="AI129" s="858"/>
      <c r="AJ129" s="859"/>
      <c r="AK129" s="860">
        <v>13376547</v>
      </c>
      <c r="AL129" s="858"/>
      <c r="AM129" s="858"/>
      <c r="AN129" s="858"/>
      <c r="AO129" s="859"/>
      <c r="AP129" s="861"/>
      <c r="AQ129" s="862"/>
      <c r="AR129" s="862"/>
      <c r="AS129" s="862"/>
      <c r="AT129" s="863"/>
      <c r="AU129" s="284"/>
      <c r="AV129" s="284"/>
      <c r="AW129" s="284"/>
      <c r="AX129" s="827" t="s">
        <v>481</v>
      </c>
      <c r="AY129" s="828"/>
      <c r="AZ129" s="828"/>
      <c r="BA129" s="828"/>
      <c r="BB129" s="828"/>
      <c r="BC129" s="828"/>
      <c r="BD129" s="828"/>
      <c r="BE129" s="829"/>
      <c r="BF129" s="847" t="s">
        <v>126</v>
      </c>
      <c r="BG129" s="848"/>
      <c r="BH129" s="848"/>
      <c r="BI129" s="848"/>
      <c r="BJ129" s="848"/>
      <c r="BK129" s="848"/>
      <c r="BL129" s="849"/>
      <c r="BM129" s="847">
        <v>17.91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482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483</v>
      </c>
      <c r="X130" s="855"/>
      <c r="Y130" s="855"/>
      <c r="Z130" s="856"/>
      <c r="AA130" s="857">
        <v>2668358</v>
      </c>
      <c r="AB130" s="858"/>
      <c r="AC130" s="858"/>
      <c r="AD130" s="858"/>
      <c r="AE130" s="859"/>
      <c r="AF130" s="860">
        <v>2647437</v>
      </c>
      <c r="AG130" s="858"/>
      <c r="AH130" s="858"/>
      <c r="AI130" s="858"/>
      <c r="AJ130" s="859"/>
      <c r="AK130" s="860">
        <v>2601828</v>
      </c>
      <c r="AL130" s="858"/>
      <c r="AM130" s="858"/>
      <c r="AN130" s="858"/>
      <c r="AO130" s="859"/>
      <c r="AP130" s="861"/>
      <c r="AQ130" s="862"/>
      <c r="AR130" s="862"/>
      <c r="AS130" s="862"/>
      <c r="AT130" s="863"/>
      <c r="AU130" s="284"/>
      <c r="AV130" s="284"/>
      <c r="AW130" s="284"/>
      <c r="AX130" s="827" t="s">
        <v>484</v>
      </c>
      <c r="AY130" s="828"/>
      <c r="AZ130" s="828"/>
      <c r="BA130" s="828"/>
      <c r="BB130" s="828"/>
      <c r="BC130" s="828"/>
      <c r="BD130" s="828"/>
      <c r="BE130" s="829"/>
      <c r="BF130" s="830">
        <v>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485</v>
      </c>
      <c r="X131" s="838"/>
      <c r="Y131" s="838"/>
      <c r="Z131" s="839"/>
      <c r="AA131" s="840">
        <v>11345609</v>
      </c>
      <c r="AB131" s="841"/>
      <c r="AC131" s="841"/>
      <c r="AD131" s="841"/>
      <c r="AE131" s="842"/>
      <c r="AF131" s="843">
        <v>11041495</v>
      </c>
      <c r="AG131" s="841"/>
      <c r="AH131" s="841"/>
      <c r="AI131" s="841"/>
      <c r="AJ131" s="842"/>
      <c r="AK131" s="843">
        <v>10774719</v>
      </c>
      <c r="AL131" s="841"/>
      <c r="AM131" s="841"/>
      <c r="AN131" s="841"/>
      <c r="AO131" s="842"/>
      <c r="AP131" s="844"/>
      <c r="AQ131" s="845"/>
      <c r="AR131" s="845"/>
      <c r="AS131" s="845"/>
      <c r="AT131" s="846"/>
      <c r="AU131" s="284"/>
      <c r="AV131" s="284"/>
      <c r="AW131" s="284"/>
      <c r="AX131" s="805" t="s">
        <v>486</v>
      </c>
      <c r="AY131" s="806"/>
      <c r="AZ131" s="806"/>
      <c r="BA131" s="806"/>
      <c r="BB131" s="806"/>
      <c r="BC131" s="806"/>
      <c r="BD131" s="806"/>
      <c r="BE131" s="807"/>
      <c r="BF131" s="808">
        <v>12.2</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487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488</v>
      </c>
      <c r="W132" s="818"/>
      <c r="X132" s="818"/>
      <c r="Y132" s="818"/>
      <c r="Z132" s="819"/>
      <c r="AA132" s="820">
        <v>7.8433956260000004</v>
      </c>
      <c r="AB132" s="821"/>
      <c r="AC132" s="821"/>
      <c r="AD132" s="821"/>
      <c r="AE132" s="822"/>
      <c r="AF132" s="823">
        <v>8.0023583760000001</v>
      </c>
      <c r="AG132" s="821"/>
      <c r="AH132" s="821"/>
      <c r="AI132" s="821"/>
      <c r="AJ132" s="822"/>
      <c r="AK132" s="823">
        <v>8.27824837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489</v>
      </c>
      <c r="W133" s="797"/>
      <c r="X133" s="797"/>
      <c r="Y133" s="797"/>
      <c r="Z133" s="798"/>
      <c r="AA133" s="799">
        <v>6.6</v>
      </c>
      <c r="AB133" s="800"/>
      <c r="AC133" s="800"/>
      <c r="AD133" s="800"/>
      <c r="AE133" s="801"/>
      <c r="AF133" s="799">
        <v>7.5</v>
      </c>
      <c r="AG133" s="800"/>
      <c r="AH133" s="800"/>
      <c r="AI133" s="800"/>
      <c r="AJ133" s="801"/>
      <c r="AK133" s="799">
        <v>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FLXMVYjmxgXO/58xZhxuLoYUD6Nva4L1RDtJHlwYd2gh6boqsdQwIlXu6q89LKy8q+w9LOh02QQcsk4yUtnkdA==" saltValue="hwejRkrQX0WhE5Hkir12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zJRm7HWk3xZsNhbCSmWSiAsekwdc6F3T4nCMuEF5PnzNvuPr31MXcRmWXmmPNeaTBUye2VbtUjDQbwwwIrurw==" saltValue="WBsZOaVYdEIphyzUUyLqY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MnD31cBSh9mM6hz07wcAZhTo9BLCh1GRebj9wjesFKJa08/uVZFCjJMGLF9/zoTo2gcaDCBJBA+GNiuMaR79w==" saltValue="On4dU2L2/xOoVt1isLMV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493</v>
      </c>
      <c r="AP7" s="303"/>
      <c r="AQ7" s="304" t="s">
        <v>494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495</v>
      </c>
      <c r="AQ8" s="310" t="s">
        <v>496</v>
      </c>
      <c r="AR8" s="311" t="s">
        <v>497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498</v>
      </c>
      <c r="AL9" s="1227"/>
      <c r="AM9" s="1227"/>
      <c r="AN9" s="1228"/>
      <c r="AO9" s="312">
        <v>3372119</v>
      </c>
      <c r="AP9" s="312">
        <v>90876</v>
      </c>
      <c r="AQ9" s="313">
        <v>83394</v>
      </c>
      <c r="AR9" s="314">
        <v>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499</v>
      </c>
      <c r="AL10" s="1227"/>
      <c r="AM10" s="1227"/>
      <c r="AN10" s="1228"/>
      <c r="AO10" s="315">
        <v>281561</v>
      </c>
      <c r="AP10" s="315">
        <v>7588</v>
      </c>
      <c r="AQ10" s="316">
        <v>6219</v>
      </c>
      <c r="AR10" s="317">
        <v>22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500</v>
      </c>
      <c r="AL11" s="1227"/>
      <c r="AM11" s="1227"/>
      <c r="AN11" s="1228"/>
      <c r="AO11" s="315">
        <v>592339</v>
      </c>
      <c r="AP11" s="315">
        <v>15963</v>
      </c>
      <c r="AQ11" s="316">
        <v>9118</v>
      </c>
      <c r="AR11" s="317">
        <v>75.099999999999994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501</v>
      </c>
      <c r="AL12" s="1227"/>
      <c r="AM12" s="1227"/>
      <c r="AN12" s="1228"/>
      <c r="AO12" s="315" t="s">
        <v>502</v>
      </c>
      <c r="AP12" s="315" t="s">
        <v>502</v>
      </c>
      <c r="AQ12" s="316">
        <v>987</v>
      </c>
      <c r="AR12" s="317" t="s">
        <v>502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503</v>
      </c>
      <c r="AL13" s="1227"/>
      <c r="AM13" s="1227"/>
      <c r="AN13" s="1228"/>
      <c r="AO13" s="315" t="s">
        <v>502</v>
      </c>
      <c r="AP13" s="315" t="s">
        <v>502</v>
      </c>
      <c r="AQ13" s="316">
        <v>9</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504</v>
      </c>
      <c r="AL14" s="1227"/>
      <c r="AM14" s="1227"/>
      <c r="AN14" s="1228"/>
      <c r="AO14" s="315">
        <v>191968</v>
      </c>
      <c r="AP14" s="315">
        <v>5173</v>
      </c>
      <c r="AQ14" s="316">
        <v>3664</v>
      </c>
      <c r="AR14" s="317">
        <v>41.2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505</v>
      </c>
      <c r="AL15" s="1227"/>
      <c r="AM15" s="1227"/>
      <c r="AN15" s="1228"/>
      <c r="AO15" s="315">
        <v>116840</v>
      </c>
      <c r="AP15" s="315">
        <v>3149</v>
      </c>
      <c r="AQ15" s="316">
        <v>1887</v>
      </c>
      <c r="AR15" s="317">
        <v>66.900000000000006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506</v>
      </c>
      <c r="AL16" s="1230"/>
      <c r="AM16" s="1230"/>
      <c r="AN16" s="1231"/>
      <c r="AO16" s="315">
        <v>-430760</v>
      </c>
      <c r="AP16" s="315">
        <v>-11609</v>
      </c>
      <c r="AQ16" s="316">
        <v>-7696</v>
      </c>
      <c r="AR16" s="317">
        <v>50.8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4124067</v>
      </c>
      <c r="AP17" s="315">
        <v>111140</v>
      </c>
      <c r="AQ17" s="316">
        <v>97581</v>
      </c>
      <c r="AR17" s="317">
        <v>13.9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508</v>
      </c>
      <c r="AP20" s="323" t="s">
        <v>509</v>
      </c>
      <c r="AQ20" s="324" t="s">
        <v>510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511</v>
      </c>
      <c r="AL21" s="1224"/>
      <c r="AM21" s="1224"/>
      <c r="AN21" s="1225"/>
      <c r="AO21" s="327">
        <v>9.76</v>
      </c>
      <c r="AP21" s="328">
        <v>9.5399999999999991</v>
      </c>
      <c r="AQ21" s="329">
        <v>0.22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512</v>
      </c>
      <c r="AL22" s="1224"/>
      <c r="AM22" s="1224"/>
      <c r="AN22" s="1225"/>
      <c r="AO22" s="332">
        <v>96.8</v>
      </c>
      <c r="AP22" s="333">
        <v>97.4</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493</v>
      </c>
      <c r="AP30" s="303"/>
      <c r="AQ30" s="304" t="s">
        <v>494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495</v>
      </c>
      <c r="AQ31" s="310" t="s">
        <v>496</v>
      </c>
      <c r="AR31" s="311" t="s">
        <v>497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516</v>
      </c>
      <c r="AL32" s="1215"/>
      <c r="AM32" s="1215"/>
      <c r="AN32" s="1216"/>
      <c r="AO32" s="342">
        <v>2944552</v>
      </c>
      <c r="AP32" s="342">
        <v>79353</v>
      </c>
      <c r="AQ32" s="343">
        <v>62676</v>
      </c>
      <c r="AR32" s="344">
        <v>26.6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517</v>
      </c>
      <c r="AL33" s="1215"/>
      <c r="AM33" s="1215"/>
      <c r="AN33" s="1216"/>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518</v>
      </c>
      <c r="AL34" s="1215"/>
      <c r="AM34" s="1215"/>
      <c r="AN34" s="1216"/>
      <c r="AO34" s="342" t="s">
        <v>502</v>
      </c>
      <c r="AP34" s="342" t="s">
        <v>502</v>
      </c>
      <c r="AQ34" s="343">
        <v>16</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519</v>
      </c>
      <c r="AL35" s="1215"/>
      <c r="AM35" s="1215"/>
      <c r="AN35" s="1216"/>
      <c r="AO35" s="342">
        <v>429601</v>
      </c>
      <c r="AP35" s="342">
        <v>11577</v>
      </c>
      <c r="AQ35" s="343">
        <v>17882</v>
      </c>
      <c r="AR35" s="344">
        <v>-35.299999999999997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520</v>
      </c>
      <c r="AL36" s="1215"/>
      <c r="AM36" s="1215"/>
      <c r="AN36" s="1216"/>
      <c r="AO36" s="342">
        <v>196186</v>
      </c>
      <c r="AP36" s="342">
        <v>5287</v>
      </c>
      <c r="AQ36" s="343">
        <v>3809</v>
      </c>
      <c r="AR36" s="344">
        <v>38.799999999999997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521</v>
      </c>
      <c r="AL37" s="1215"/>
      <c r="AM37" s="1215"/>
      <c r="AN37" s="1216"/>
      <c r="AO37" s="342" t="s">
        <v>502</v>
      </c>
      <c r="AP37" s="342" t="s">
        <v>502</v>
      </c>
      <c r="AQ37" s="343">
        <v>679</v>
      </c>
      <c r="AR37" s="344" t="s">
        <v>502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522</v>
      </c>
      <c r="AL38" s="1218"/>
      <c r="AM38" s="1218"/>
      <c r="AN38" s="1219"/>
      <c r="AO38" s="345">
        <v>134</v>
      </c>
      <c r="AP38" s="345">
        <v>4</v>
      </c>
      <c r="AQ38" s="346">
        <v>2</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523</v>
      </c>
      <c r="AL39" s="1218"/>
      <c r="AM39" s="1218"/>
      <c r="AN39" s="1219"/>
      <c r="AO39" s="342">
        <v>-76687</v>
      </c>
      <c r="AP39" s="342">
        <v>-2067</v>
      </c>
      <c r="AQ39" s="343">
        <v>-2913</v>
      </c>
      <c r="AR39" s="344">
        <v>-29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524</v>
      </c>
      <c r="AL40" s="1215"/>
      <c r="AM40" s="1215"/>
      <c r="AN40" s="1216"/>
      <c r="AO40" s="342">
        <v>-2601828</v>
      </c>
      <c r="AP40" s="342">
        <v>-70117</v>
      </c>
      <c r="AQ40" s="343">
        <v>-59622</v>
      </c>
      <c r="AR40" s="344">
        <v>17.600000000000001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891958</v>
      </c>
      <c r="AP41" s="342">
        <v>24037</v>
      </c>
      <c r="AQ41" s="343">
        <v>22530</v>
      </c>
      <c r="AR41" s="344">
        <v>6.7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493</v>
      </c>
      <c r="AN49" s="1209" t="s">
        <v>528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529</v>
      </c>
      <c r="AO50" s="359" t="s">
        <v>530</v>
      </c>
      <c r="AP50" s="360" t="s">
        <v>531</v>
      </c>
      <c r="AQ50" s="361" t="s">
        <v>532</v>
      </c>
      <c r="AR50" s="362" t="s">
        <v>533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534</v>
      </c>
      <c r="AL51" s="355"/>
      <c r="AM51" s="363">
        <v>9274189</v>
      </c>
      <c r="AN51" s="364">
        <v>234885</v>
      </c>
      <c r="AO51" s="365">
        <v>111.6</v>
      </c>
      <c r="AP51" s="366">
        <v>83623</v>
      </c>
      <c r="AQ51" s="367">
        <v>-0.9</v>
      </c>
      <c r="AR51" s="368">
        <v>112.5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535</v>
      </c>
      <c r="AM52" s="371">
        <v>5553764</v>
      </c>
      <c r="AN52" s="372">
        <v>140659</v>
      </c>
      <c r="AO52" s="373">
        <v>66.5</v>
      </c>
      <c r="AP52" s="374">
        <v>48787</v>
      </c>
      <c r="AQ52" s="375">
        <v>10</v>
      </c>
      <c r="AR52" s="376">
        <v>56.5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536</v>
      </c>
      <c r="AL53" s="355"/>
      <c r="AM53" s="363">
        <v>6614757</v>
      </c>
      <c r="AN53" s="364">
        <v>170089</v>
      </c>
      <c r="AO53" s="365">
        <v>-27.6</v>
      </c>
      <c r="AP53" s="366">
        <v>87974</v>
      </c>
      <c r="AQ53" s="367">
        <v>5.2</v>
      </c>
      <c r="AR53" s="368">
        <v>-32.799999999999997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535</v>
      </c>
      <c r="AM54" s="371">
        <v>2180580</v>
      </c>
      <c r="AN54" s="372">
        <v>56070</v>
      </c>
      <c r="AO54" s="373">
        <v>-60.1</v>
      </c>
      <c r="AP54" s="374">
        <v>48183</v>
      </c>
      <c r="AQ54" s="375">
        <v>-1.2</v>
      </c>
      <c r="AR54" s="376">
        <v>-58.9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537</v>
      </c>
      <c r="AL55" s="355"/>
      <c r="AM55" s="363">
        <v>5158704</v>
      </c>
      <c r="AN55" s="364">
        <v>134762</v>
      </c>
      <c r="AO55" s="365">
        <v>-20.8</v>
      </c>
      <c r="AP55" s="366">
        <v>78864</v>
      </c>
      <c r="AQ55" s="367">
        <v>-10.4</v>
      </c>
      <c r="AR55" s="368">
        <v>-10.4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535</v>
      </c>
      <c r="AM56" s="371">
        <v>2954179</v>
      </c>
      <c r="AN56" s="372">
        <v>77173</v>
      </c>
      <c r="AO56" s="373">
        <v>37.6</v>
      </c>
      <c r="AP56" s="374">
        <v>46136</v>
      </c>
      <c r="AQ56" s="375">
        <v>-4.2</v>
      </c>
      <c r="AR56" s="376">
        <v>41.8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538</v>
      </c>
      <c r="AL57" s="355"/>
      <c r="AM57" s="363">
        <v>4981903</v>
      </c>
      <c r="AN57" s="364">
        <v>132185</v>
      </c>
      <c r="AO57" s="365">
        <v>-1.9</v>
      </c>
      <c r="AP57" s="366">
        <v>85042</v>
      </c>
      <c r="AQ57" s="367">
        <v>7.8</v>
      </c>
      <c r="AR57" s="368">
        <v>-9.6999999999999993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535</v>
      </c>
      <c r="AM58" s="371">
        <v>3423049</v>
      </c>
      <c r="AN58" s="372">
        <v>90824</v>
      </c>
      <c r="AO58" s="373">
        <v>17.7</v>
      </c>
      <c r="AP58" s="374">
        <v>50806</v>
      </c>
      <c r="AQ58" s="375">
        <v>10.1</v>
      </c>
      <c r="AR58" s="376">
        <v>7.6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539</v>
      </c>
      <c r="AL59" s="355"/>
      <c r="AM59" s="363">
        <v>7611036</v>
      </c>
      <c r="AN59" s="364">
        <v>205111</v>
      </c>
      <c r="AO59" s="365">
        <v>55.2</v>
      </c>
      <c r="AP59" s="366">
        <v>83774</v>
      </c>
      <c r="AQ59" s="367">
        <v>-1.5</v>
      </c>
      <c r="AR59" s="368">
        <v>56.7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535</v>
      </c>
      <c r="AM60" s="371">
        <v>3889655</v>
      </c>
      <c r="AN60" s="372">
        <v>104823</v>
      </c>
      <c r="AO60" s="373">
        <v>15.4</v>
      </c>
      <c r="AP60" s="374">
        <v>52179</v>
      </c>
      <c r="AQ60" s="375">
        <v>2.7</v>
      </c>
      <c r="AR60" s="376">
        <v>12.7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540</v>
      </c>
      <c r="AL61" s="377"/>
      <c r="AM61" s="378">
        <v>6728118</v>
      </c>
      <c r="AN61" s="379">
        <v>175406</v>
      </c>
      <c r="AO61" s="380">
        <v>23.3</v>
      </c>
      <c r="AP61" s="381">
        <v>83855</v>
      </c>
      <c r="AQ61" s="382">
        <v>0</v>
      </c>
      <c r="AR61" s="368">
        <v>23.3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535</v>
      </c>
      <c r="AM62" s="371">
        <v>3600245</v>
      </c>
      <c r="AN62" s="372">
        <v>93910</v>
      </c>
      <c r="AO62" s="373">
        <v>15.4</v>
      </c>
      <c r="AP62" s="374">
        <v>49218</v>
      </c>
      <c r="AQ62" s="375">
        <v>3.5</v>
      </c>
      <c r="AR62" s="376">
        <v>11.9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5ieNmJDvWMtPaXp5ecoFWozXxF1scZasSJJ91Tg7VObmtZWlXFsoJSFelMo/GlhEjl5P1I3xK1QIZYNZA06W2A==" saltValue="+Ji0C+FVGiDcaN3zxIG18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OrZDBajcW/TCR0SwZneuPybdwStD3lp/7500xnbpkgT25ZGe/hX1wrXG2eADg30q1g/Gp95oTI1Dh2JX3v0Hg==" saltValue="pEUNi1z3yN1neQxN1OIi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uj0keSAadu0Xn2qFPtcYOjb9cJXDd21of5OX7VdhJJwDNTeqEYtRCzrKogLrTXL8UY7m14JVJA8OwOS+MPYx+w==" saltValue="2a0M1kH6uoSQypYOyIg2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544</v>
      </c>
      <c r="G46" s="8" t="s">
        <v>545</v>
      </c>
      <c r="H46" s="8" t="s">
        <v>546</v>
      </c>
      <c r="I46" s="8" t="s">
        <v>547</v>
      </c>
      <c r="J46" s="9" t="s">
        <v>548</v>
      </c>
    </row>
    <row r="47" spans="2:10" ht="57.75" customHeight="1" x14ac:dyDescent="0.15">
      <c r="B47" s="10"/>
      <c r="C47" s="1232" t="s">
        <v>3</v>
      </c>
      <c r="D47" s="1232"/>
      <c r="E47" s="1233"/>
      <c r="F47" s="11">
        <v>22.17</v>
      </c>
      <c r="G47" s="12">
        <v>30.43</v>
      </c>
      <c r="H47" s="12">
        <v>35.74</v>
      </c>
      <c r="I47" s="12">
        <v>35.090000000000003</v>
      </c>
      <c r="J47" s="13">
        <v>35.76</v>
      </c>
    </row>
    <row r="48" spans="2:10" ht="57.75" customHeight="1" x14ac:dyDescent="0.15">
      <c r="B48" s="14"/>
      <c r="C48" s="1234" t="s">
        <v>4</v>
      </c>
      <c r="D48" s="1234"/>
      <c r="E48" s="1235"/>
      <c r="F48" s="15">
        <v>12.76</v>
      </c>
      <c r="G48" s="16">
        <v>7.91</v>
      </c>
      <c r="H48" s="16">
        <v>6.53</v>
      </c>
      <c r="I48" s="16">
        <v>12.23</v>
      </c>
      <c r="J48" s="17">
        <v>5.0999999999999996</v>
      </c>
    </row>
    <row r="49" spans="2:10" ht="57.75" customHeight="1" thickBot="1" x14ac:dyDescent="0.2">
      <c r="B49" s="18"/>
      <c r="C49" s="1236" t="s">
        <v>5</v>
      </c>
      <c r="D49" s="1236"/>
      <c r="E49" s="1237"/>
      <c r="F49" s="19">
        <v>3.22</v>
      </c>
      <c r="G49" s="20" t="s">
        <v>549</v>
      </c>
      <c r="H49" s="20" t="s">
        <v>550</v>
      </c>
      <c r="I49" s="20">
        <v>0.7</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rtANfec6yGHMxWNh8FVFD2WaCOfKPO/0Ny7YqmrGbFWiepSlmhDBHZMaXGpiaDUadG6mXxQ79mOl8MzfhSB3g==" saltValue="SwRdvp2v+VpfhhOU/fYh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郡司和弥</cp:lastModifiedBy>
  <cp:lastPrinted>2020-09-18T02:42:31Z</cp:lastPrinted>
  <dcterms:created xsi:type="dcterms:W3CDTF">2020-02-10T02:37:59Z</dcterms:created>
  <dcterms:modified xsi:type="dcterms:W3CDTF">2020-09-18T02:46:47Z</dcterms:modified>
  <cp:category/>
</cp:coreProperties>
</file>